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759" firstSheet="0" activeTab="1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ESTIMATE" sheetId="2" state="visible" r:id="rId2"/>
  </sheets>
  <definedNames>
    <definedName name="Z_5D814AB1_BC97_4AEA_A097_E3C150B3E44D_.wvu.PrintArea" localSheetId="0" hidden="1">SUMMARY!$A$1:$M$20</definedName>
    <definedName name="Z_5D814AB1_BC97_4AEA_A097_E3C150B3E44D_.wvu.PrintTitles" localSheetId="0" hidden="1">SUMMARY!$7:$7</definedName>
    <definedName name="_xlnm.Print_Titles" localSheetId="0">'SUMMARY'!$7:$7</definedName>
    <definedName name="_xlnm.Print_Area" localSheetId="0">'SUMMARY'!$A$1:$M$20</definedName>
    <definedName name="Z_5D814AB1_BC97_4AEA_A097_E3C150B3E44D_.wvu.PrintArea" localSheetId="1" hidden="1">ESTIMATE!$A$1:$N$147</definedName>
    <definedName name="Z_5D814AB1_BC97_4AEA_A097_E3C150B3E44D_.wvu.PrintTitles" localSheetId="1" hidden="1">ESTIMATE!$5:$5</definedName>
    <definedName name="_xlnm.Print_Titles" localSheetId="1">'ESTIMATE'!$5:$5</definedName>
    <definedName name="_xlnm.Print_Area" localSheetId="1">'ESTIMATE'!$A$1:$N$147</definedName>
  </definedNames>
  <calcPr calcId="191029" fullCalcOnLoad="1"/>
</workbook>
</file>

<file path=xl/styles.xml><?xml version="1.0" encoding="utf-8"?>
<styleSheet xmlns="http://schemas.openxmlformats.org/spreadsheetml/2006/main">
  <numFmts count="10">
    <numFmt numFmtId="164" formatCode="0.0"/>
    <numFmt numFmtId="165" formatCode="_(&quot;$&quot;* #,##0.0_);_(&quot;$&quot;* \(#,##0.0\);_(&quot;$&quot;* &quot;-&quot;??_);_(@_)"/>
    <numFmt numFmtId="166" formatCode="_(&quot;$&quot;* #,##0.00_);_(&quot;$&quot;* \(#,##0.00\);_(&quot;$&quot;* &quot;-&quot;??_);_(@_)"/>
    <numFmt numFmtId="167" formatCode="_(&quot;$&quot;* #,##0_);_(&quot;$&quot;* \(#,##0\);_(&quot;$&quot;* &quot;-&quot;?_);_(@_)"/>
    <numFmt numFmtId="168" formatCode="&quot;$&quot;#,##0.00"/>
    <numFmt numFmtId="169" formatCode="_(&quot;$&quot;* #,##0_);_(&quot;$&quot;* \(#,##0\);_(&quot;$&quot;* &quot;-&quot;??_);_(@_)"/>
    <numFmt numFmtId="170" formatCode="_([$$-409]* #,##0.00_);_([$$-409]* \(#,##0.00\);_([$$-409]* &quot;-&quot;??_);_(@_)"/>
    <numFmt numFmtId="171" formatCode="_(&quot;$&quot;* #,##0.00_);_(&quot;$&quot;* \(#,##0.00\);_(&quot;$&quot;* &quot;-&quot;?_);_(@_)"/>
    <numFmt numFmtId="172" formatCode="&quot;$&quot;#,##0"/>
    <numFmt numFmtId="173" formatCode="_([$$-409]* #,##0_);_([$$-409]* \(#,##0\);_([$$-409]* &quot;-&quot;??_);_(@_)"/>
  </numFmts>
  <fonts count="36">
    <font>
      <name val="Calibri"/>
      <charset val="134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b val="1"/>
      <color theme="0"/>
      <sz val="14"/>
      <scheme val="minor"/>
    </font>
    <font>
      <name val="Calibri"/>
      <family val="2"/>
      <b val="1"/>
      <color rgb="FFFF0000"/>
      <sz val="14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sz val="11"/>
      <scheme val="minor"/>
    </font>
    <font>
      <name val="Arial"/>
      <family val="2"/>
      <sz val="12"/>
    </font>
    <font>
      <name val="Calibri"/>
      <family val="2"/>
      <b val="1"/>
      <color rgb="FF333333"/>
      <sz val="11"/>
      <scheme val="minor"/>
    </font>
    <font>
      <name val="Calibri"/>
      <family val="2"/>
      <color theme="1"/>
      <sz val="11"/>
      <scheme val="minor"/>
    </font>
    <font>
      <name val="Abadi"/>
      <family val="2"/>
      <sz val="12"/>
    </font>
    <font>
      <name val="Abadi"/>
      <family val="2"/>
      <b val="1"/>
      <color theme="0"/>
      <sz val="12"/>
    </font>
    <font>
      <name val="Abadi"/>
      <family val="2"/>
      <b val="1"/>
      <color theme="1"/>
      <sz val="14"/>
    </font>
    <font>
      <name val="Abadi"/>
      <family val="2"/>
      <b val="1"/>
      <color rgb="FFFF0000"/>
      <sz val="14"/>
    </font>
    <font>
      <name val="Abadi"/>
      <family val="2"/>
      <b val="1"/>
      <color theme="0"/>
      <sz val="14"/>
    </font>
    <font>
      <name val="Calibri"/>
      <family val="2"/>
      <b val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b val="1"/>
      <color theme="0"/>
      <sz val="14"/>
      <scheme val="minor"/>
    </font>
    <font>
      <name val="Arial"/>
      <family val="2"/>
      <sz val="12"/>
    </font>
    <font>
      <name val="Calibri"/>
      <family val="2"/>
      <b val="1"/>
      <color theme="0"/>
      <sz val="11"/>
      <scheme val="minor"/>
    </font>
    <font>
      <name val="Calibri"/>
      <family val="2"/>
      <b val="1"/>
      <color rgb="FF333333"/>
      <sz val="11"/>
      <scheme val="minor"/>
    </font>
    <font>
      <name val="Abadi"/>
      <family val="2"/>
      <b val="1"/>
      <color rgb="FFFF0000"/>
      <sz val="16"/>
    </font>
    <font>
      <name val="Calibri"/>
      <family val="2"/>
      <b val="1"/>
      <color rgb="FFFF0000"/>
      <sz val="11"/>
      <scheme val="minor"/>
    </font>
    <font>
      <name val="Abadi"/>
      <family val="2"/>
      <sz val="18"/>
    </font>
    <font>
      <name val="Abadi"/>
      <family val="2"/>
      <b val="1"/>
      <sz val="14"/>
    </font>
    <font>
      <name val="Abadi"/>
      <family val="2"/>
      <b val="1"/>
      <color theme="1"/>
      <sz val="11"/>
    </font>
    <font>
      <name val="Abadi"/>
      <family val="2"/>
      <b val="1"/>
      <color theme="1"/>
      <sz val="12"/>
    </font>
    <font>
      <name val="Abadi"/>
      <family val="2"/>
      <color theme="1"/>
      <sz val="12"/>
    </font>
    <font>
      <name val="Abadi"/>
      <family val="2"/>
      <color theme="1"/>
      <sz val="11"/>
    </font>
    <font>
      <name val="Abadi"/>
      <family val="2"/>
      <sz val="11"/>
    </font>
    <font>
      <name val="Abadi"/>
      <color rgb="FFFF0000"/>
      <sz val="12"/>
    </font>
  </fonts>
  <fills count="13">
    <fill>
      <patternFill/>
    </fill>
    <fill>
      <patternFill patternType="gray125"/>
    </fill>
    <fill>
      <gradientFill type="linear" degree="90">
        <stop position="0">
          <color theme="5"/>
        </stop>
        <stop position="1">
          <color theme="2" tint="-0.09802545243690299"/>
        </stop>
      </gradientFill>
    </fill>
    <fill>
      <gradientFill type="linear" degree="90">
        <stop position="0">
          <color theme="5" tint="-0.2509842219306009"/>
        </stop>
        <stop position="1">
          <color theme="0" tint="-0.4980010376293222"/>
        </stop>
      </gradientFill>
    </fill>
    <fill>
      <patternFill patternType="solid">
        <fgColor rgb="FFFFFFCC"/>
        <bgColor indexed="64"/>
      </patternFill>
    </fill>
    <fill>
      <gradientFill type="linear" degree="270">
        <stop position="0">
          <color rgb="FFAAD2DA"/>
        </stop>
        <stop position="1">
          <color rgb="FF4A909A"/>
        </stop>
      </gradientFill>
    </fill>
    <fill>
      <gradientFill type="linear">
        <stop position="0">
          <color theme="5" tint="0.7999816888943144"/>
        </stop>
        <stop position="1">
          <color theme="5" tint="-0.2509842219306009"/>
        </stop>
      </gradientFill>
    </fill>
    <fill>
      <patternFill patternType="solid">
        <fgColor theme="0"/>
        <bgColor indexed="64"/>
      </patternFill>
    </fill>
    <fill>
      <gradientFill type="linear" degree="90">
        <stop position="0">
          <color theme="5" tint="-0.2509842219306009"/>
        </stop>
        <stop position="1">
          <color theme="0" tint="-0.4979705191198462"/>
        </stop>
      </gradientFill>
    </fill>
    <fill>
      <gradientFill type="linear">
        <stop position="0">
          <color theme="5" tint="0.7999511703848384"/>
        </stop>
        <stop position="1">
          <color theme="5" tint="-0.2509842219306009"/>
        </stop>
      </gradientFill>
    </fill>
    <fill>
      <patternFill patternType="solid">
        <fgColor theme="1"/>
        <bgColor indexed="64"/>
      </patternFill>
    </fill>
    <fill>
      <patternFill patternType="solid">
        <fgColor rgb="FFC1AB4F"/>
        <bgColor indexed="64"/>
      </patternFill>
    </fill>
    <fill>
      <patternFill patternType="solid">
        <fgColor rgb="FFBF8F4F"/>
        <bgColor indexed="64"/>
      </patternFill>
    </fill>
  </fills>
  <borders count="7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medium">
        <color theme="1"/>
      </bottom>
      <diagonal/>
    </border>
    <border>
      <left style="thin">
        <color auto="1"/>
      </left>
      <right style="thin">
        <color rgb="FFB2B2B2"/>
      </right>
      <top style="thin">
        <color auto="1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indexed="2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8">
    <xf numFmtId="0" fontId="0" fillId="0" borderId="0"/>
    <xf numFmtId="168" fontId="22" fillId="2" borderId="15" applyAlignment="1">
      <alignment horizontal="center" vertical="center"/>
    </xf>
    <xf numFmtId="166" fontId="21" fillId="0" borderId="0"/>
    <xf numFmtId="0" fontId="21" fillId="4" borderId="16"/>
    <xf numFmtId="0" fontId="23" fillId="0" borderId="0"/>
    <xf numFmtId="0" fontId="24" fillId="3" borderId="26" applyAlignment="1">
      <alignment horizontal="center" vertical="center"/>
    </xf>
    <xf numFmtId="168" fontId="21" fillId="5" borderId="26" applyAlignment="1">
      <alignment horizontal="right" vertical="center"/>
    </xf>
    <xf numFmtId="0" fontId="25" fillId="6" borderId="17" applyAlignment="1">
      <alignment horizontal="left" vertical="center" wrapText="1"/>
    </xf>
    <xf numFmtId="0" fontId="23" fillId="0" borderId="0"/>
    <xf numFmtId="0" fontId="21" fillId="4" borderId="16"/>
    <xf numFmtId="168" fontId="22" fillId="2" borderId="15" applyAlignment="1">
      <alignment horizontal="center" vertical="center"/>
    </xf>
    <xf numFmtId="166" fontId="21" fillId="0" borderId="0"/>
    <xf numFmtId="0" fontId="21" fillId="4" borderId="16"/>
    <xf numFmtId="0" fontId="23" fillId="0" borderId="0"/>
    <xf numFmtId="0" fontId="24" fillId="8" borderId="26" applyAlignment="1">
      <alignment horizontal="center" vertical="center"/>
    </xf>
    <xf numFmtId="168" fontId="21" fillId="5" borderId="26" applyAlignment="1">
      <alignment horizontal="right" vertical="center"/>
    </xf>
    <xf numFmtId="0" fontId="25" fillId="9" borderId="17" applyAlignment="1">
      <alignment horizontal="left" vertical="center" wrapText="1"/>
    </xf>
    <xf numFmtId="0" fontId="23" fillId="0" borderId="0"/>
    <xf numFmtId="0" fontId="21" fillId="4" borderId="16"/>
    <xf numFmtId="0" fontId="23" fillId="0" borderId="0"/>
    <xf numFmtId="0" fontId="21" fillId="4" borderId="16"/>
    <xf numFmtId="166" fontId="21" fillId="0" borderId="0"/>
    <xf numFmtId="0" fontId="21" fillId="0" borderId="0"/>
    <xf numFmtId="0" fontId="21" fillId="4" borderId="16"/>
    <xf numFmtId="0" fontId="21" fillId="4" borderId="16"/>
    <xf numFmtId="166" fontId="21" fillId="0" borderId="0"/>
    <xf numFmtId="0" fontId="21" fillId="4" borderId="16"/>
    <xf numFmtId="0" fontId="21" fillId="4" borderId="16"/>
  </cellStyleXfs>
  <cellXfs count="399">
    <xf numFmtId="0" fontId="0" fillId="0" borderId="0" pivotButton="0" quotePrefix="0" xfId="0"/>
    <xf numFmtId="0" fontId="5" fillId="0" borderId="0" applyAlignment="1" pivotButton="0" quotePrefix="0" xfId="0">
      <alignment horizontal="center" vertical="center"/>
    </xf>
    <xf numFmtId="0" fontId="6" fillId="0" borderId="0" applyAlignment="1" pivotButton="0" quotePrefix="0" xfId="8">
      <alignment vertical="center"/>
    </xf>
    <xf numFmtId="0" fontId="5" fillId="0" borderId="0" pivotButton="0" quotePrefix="0" xfId="0"/>
    <xf numFmtId="0" fontId="0" fillId="0" borderId="0" applyAlignment="1" pivotButton="0" quotePrefix="0" xfId="0">
      <alignment wrapText="1"/>
    </xf>
    <xf numFmtId="164" fontId="0" fillId="0" borderId="0" pivotButton="0" quotePrefix="0" xfId="0"/>
    <xf numFmtId="2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5" fillId="0" borderId="4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 wrapText="1"/>
    </xf>
    <xf numFmtId="164" fontId="5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2" fontId="5" fillId="0" borderId="0" applyAlignment="1" pivotButton="0" quotePrefix="0" xfId="0">
      <alignment horizontal="right" vertical="center"/>
    </xf>
    <xf numFmtId="165" fontId="5" fillId="0" borderId="0" applyAlignment="1" pivotButton="0" quotePrefix="0" xfId="0">
      <alignment horizontal="right" vertical="center"/>
    </xf>
    <xf numFmtId="166" fontId="5" fillId="0" borderId="0" applyAlignment="1" pivotButton="0" quotePrefix="0" xfId="0">
      <alignment horizontal="right" vertical="center"/>
    </xf>
    <xf numFmtId="167" fontId="6" fillId="0" borderId="7" applyAlignment="1" pivotButton="0" quotePrefix="0" xfId="3">
      <alignment horizontal="left" vertical="top"/>
    </xf>
    <xf numFmtId="0" fontId="5" fillId="0" borderId="11" applyAlignment="1" pivotButton="0" quotePrefix="0" xfId="0">
      <alignment horizontal="center" vertical="center"/>
    </xf>
    <xf numFmtId="0" fontId="11" fillId="0" borderId="0" applyAlignment="1" pivotButton="0" quotePrefix="0" xfId="0">
      <alignment horizontal="justify" vertical="center" wrapText="1"/>
    </xf>
    <xf numFmtId="164" fontId="11" fillId="0" borderId="0" applyAlignment="1" pivotButton="0" quotePrefix="0" xfId="0">
      <alignment horizontal="right" vertical="center"/>
    </xf>
    <xf numFmtId="9" fontId="0" fillId="0" borderId="0" applyAlignment="1" pivotButton="0" quotePrefix="0" xfId="0">
      <alignment horizontal="right" vertical="center"/>
    </xf>
    <xf numFmtId="2" fontId="11" fillId="0" borderId="0" applyAlignment="1" pivotButton="0" quotePrefix="0" xfId="0">
      <alignment horizontal="right" vertical="center"/>
    </xf>
    <xf numFmtId="0" fontId="11" fillId="0" borderId="0" applyAlignment="1" pivotButton="0" quotePrefix="0" xfId="0">
      <alignment horizontal="right" vertical="center"/>
    </xf>
    <xf numFmtId="165" fontId="11" fillId="0" borderId="0" applyAlignment="1" pivotButton="0" quotePrefix="0" xfId="0">
      <alignment horizontal="right" vertical="center"/>
    </xf>
    <xf numFmtId="166" fontId="11" fillId="0" borderId="0" applyAlignment="1" pivotButton="0" quotePrefix="0" xfId="0">
      <alignment horizontal="right" vertical="center"/>
    </xf>
    <xf numFmtId="168" fontId="0" fillId="0" borderId="0" applyAlignment="1" pivotButton="0" quotePrefix="0" xfId="0">
      <alignment horizontal="right" vertical="center"/>
    </xf>
    <xf numFmtId="166" fontId="6" fillId="0" borderId="18" applyAlignment="1" pivotButton="0" quotePrefix="0" xfId="3">
      <alignment horizontal="right" vertical="center"/>
    </xf>
    <xf numFmtId="167" fontId="6" fillId="0" borderId="18" applyAlignment="1" pivotButton="0" quotePrefix="0" xfId="3">
      <alignment horizontal="right" vertical="center"/>
    </xf>
    <xf numFmtId="167" fontId="6" fillId="0" borderId="19" applyAlignment="1" pivotButton="0" quotePrefix="0" xfId="3">
      <alignment horizontal="right" vertical="center"/>
    </xf>
    <xf numFmtId="167" fontId="6" fillId="0" borderId="20" applyAlignment="1" pivotButton="0" quotePrefix="0" xfId="3">
      <alignment horizontal="left" vertical="top"/>
    </xf>
    <xf numFmtId="0" fontId="5" fillId="0" borderId="21" applyAlignment="1" pivotButton="0" quotePrefix="0" xfId="0">
      <alignment horizontal="center" vertical="center"/>
    </xf>
    <xf numFmtId="0" fontId="6" fillId="0" borderId="20" applyAlignment="1" pivotButton="0" quotePrefix="0" xfId="3">
      <alignment horizontal="center" vertical="center" wrapText="1"/>
    </xf>
    <xf numFmtId="0" fontId="6" fillId="0" borderId="18" applyAlignment="1" pivotButton="0" quotePrefix="0" xfId="3">
      <alignment horizontal="left" vertical="center" wrapText="1"/>
    </xf>
    <xf numFmtId="164" fontId="6" fillId="0" borderId="18" applyAlignment="1" pivotButton="0" quotePrefix="0" xfId="3">
      <alignment horizontal="right" vertical="center"/>
    </xf>
    <xf numFmtId="9" fontId="6" fillId="0" borderId="18" applyAlignment="1" pivotButton="0" quotePrefix="0" xfId="3">
      <alignment horizontal="right" vertical="center"/>
    </xf>
    <xf numFmtId="0" fontId="6" fillId="0" borderId="18" applyAlignment="1" pivotButton="0" quotePrefix="0" xfId="3">
      <alignment horizontal="right" vertical="center"/>
    </xf>
    <xf numFmtId="169" fontId="6" fillId="0" borderId="18" applyAlignment="1" pivotButton="0" quotePrefix="0" xfId="3">
      <alignment horizontal="right" vertical="center"/>
    </xf>
    <xf numFmtId="166" fontId="6" fillId="0" borderId="18" applyAlignment="1" pivotButton="0" quotePrefix="0" xfId="2">
      <alignment horizontal="right" vertical="center"/>
    </xf>
    <xf numFmtId="0" fontId="6" fillId="7" borderId="0" applyAlignment="1" pivotButton="0" quotePrefix="0" xfId="8">
      <alignment vertical="center"/>
    </xf>
    <xf numFmtId="0" fontId="0" fillId="7" borderId="0" pivotButton="0" quotePrefix="0" xfId="0"/>
    <xf numFmtId="0" fontId="5" fillId="7" borderId="0" applyAlignment="1" pivotButton="0" quotePrefix="0" xfId="0">
      <alignment horizontal="center" vertical="center"/>
    </xf>
    <xf numFmtId="166" fontId="15" fillId="0" borderId="8" applyAlignment="1" pivotButton="0" quotePrefix="0" xfId="3">
      <alignment horizontal="right" vertical="center"/>
    </xf>
    <xf numFmtId="9" fontId="15" fillId="0" borderId="8" applyAlignment="1" pivotButton="0" quotePrefix="0" xfId="3">
      <alignment horizontal="right" vertical="center"/>
    </xf>
    <xf numFmtId="169" fontId="15" fillId="0" borderId="8" applyAlignment="1" pivotButton="0" quotePrefix="0" xfId="3">
      <alignment horizontal="right" vertical="center"/>
    </xf>
    <xf numFmtId="164" fontId="15" fillId="0" borderId="8" applyAlignment="1" pivotButton="0" quotePrefix="0" xfId="3">
      <alignment horizontal="right" vertical="center"/>
    </xf>
    <xf numFmtId="0" fontId="15" fillId="0" borderId="8" applyAlignment="1" pivotButton="0" quotePrefix="0" xfId="3">
      <alignment horizontal="right" vertical="center"/>
    </xf>
    <xf numFmtId="167" fontId="15" fillId="0" borderId="8" applyAlignment="1" pivotButton="0" quotePrefix="0" xfId="3">
      <alignment horizontal="right" vertical="center"/>
    </xf>
    <xf numFmtId="167" fontId="15" fillId="0" borderId="10" applyAlignment="1" pivotButton="0" quotePrefix="0" xfId="3">
      <alignment horizontal="right" vertical="center"/>
    </xf>
    <xf numFmtId="0" fontId="15" fillId="0" borderId="8" applyAlignment="1" pivotButton="0" quotePrefix="0" xfId="3">
      <alignment horizontal="left" vertical="center" wrapText="1"/>
    </xf>
    <xf numFmtId="1" fontId="15" fillId="0" borderId="6" applyAlignment="1" pivotButton="0" quotePrefix="0" xfId="3">
      <alignment horizontal="center" vertical="top"/>
    </xf>
    <xf numFmtId="166" fontId="15" fillId="0" borderId="8" applyAlignment="1" pivotButton="0" quotePrefix="0" xfId="2">
      <alignment horizontal="right" vertical="center"/>
    </xf>
    <xf numFmtId="164" fontId="6" fillId="0" borderId="8" applyAlignment="1" pivotButton="0" quotePrefix="0" xfId="9">
      <alignment horizontal="right" vertical="center"/>
    </xf>
    <xf numFmtId="9" fontId="6" fillId="0" borderId="8" applyAlignment="1" pivotButton="0" quotePrefix="0" xfId="9">
      <alignment horizontal="right" vertical="center"/>
    </xf>
    <xf numFmtId="0" fontId="6" fillId="0" borderId="8" applyAlignment="1" pivotButton="0" quotePrefix="0" xfId="9">
      <alignment horizontal="right" vertical="center"/>
    </xf>
    <xf numFmtId="0" fontId="20" fillId="0" borderId="1" applyAlignment="1" pivotButton="0" quotePrefix="0" xfId="3">
      <alignment horizontal="center" vertical="center" wrapText="1"/>
    </xf>
    <xf numFmtId="167" fontId="15" fillId="0" borderId="8" applyAlignment="1" pivotButton="0" quotePrefix="0" xfId="9">
      <alignment horizontal="right" vertical="center"/>
    </xf>
    <xf numFmtId="0" fontId="15" fillId="0" borderId="7" applyAlignment="1" pivotButton="0" quotePrefix="0" xfId="3">
      <alignment horizontal="center" vertical="center" wrapText="1"/>
    </xf>
    <xf numFmtId="0" fontId="15" fillId="0" borderId="0" applyAlignment="1" pivotButton="0" quotePrefix="0" xfId="8">
      <alignment vertical="center"/>
    </xf>
    <xf numFmtId="167" fontId="15" fillId="0" borderId="23" applyAlignment="1" pivotButton="0" quotePrefix="0" xfId="3">
      <alignment horizontal="right" vertical="center"/>
    </xf>
    <xf numFmtId="167" fontId="6" fillId="0" borderId="24" applyAlignment="1" pivotButton="0" quotePrefix="0" xfId="3">
      <alignment horizontal="left" vertical="top"/>
    </xf>
    <xf numFmtId="164" fontId="15" fillId="0" borderId="27" applyAlignment="1" pivotButton="0" quotePrefix="0" xfId="3">
      <alignment horizontal="right" vertical="center"/>
    </xf>
    <xf numFmtId="9" fontId="15" fillId="0" borderId="27" applyAlignment="1" pivotButton="0" quotePrefix="0" xfId="3">
      <alignment horizontal="right" vertical="center"/>
    </xf>
    <xf numFmtId="0" fontId="15" fillId="0" borderId="27" applyAlignment="1" pivotButton="0" quotePrefix="0" xfId="3">
      <alignment horizontal="right" vertical="center"/>
    </xf>
    <xf numFmtId="166" fontId="15" fillId="0" borderId="27" applyAlignment="1" pivotButton="0" quotePrefix="0" xfId="3">
      <alignment horizontal="right" vertical="center"/>
    </xf>
    <xf numFmtId="169" fontId="15" fillId="0" borderId="27" applyAlignment="1" pivotButton="0" quotePrefix="0" xfId="3">
      <alignment horizontal="right" vertical="center"/>
    </xf>
    <xf numFmtId="167" fontId="15" fillId="0" borderId="27" applyAlignment="1" pivotButton="0" quotePrefix="0" xfId="3">
      <alignment horizontal="right" vertical="center"/>
    </xf>
    <xf numFmtId="0" fontId="2" fillId="0" borderId="0" pivotButton="0" quotePrefix="0" xfId="22"/>
    <xf numFmtId="0" fontId="2" fillId="7" borderId="0" pivotButton="0" quotePrefix="0" xfId="22"/>
    <xf numFmtId="0" fontId="8" fillId="0" borderId="0" applyAlignment="1" pivotButton="0" quotePrefix="0" xfId="22">
      <alignment horizontal="left" vertical="center"/>
    </xf>
    <xf numFmtId="14" fontId="9" fillId="0" borderId="0" applyAlignment="1" pivotButton="0" quotePrefix="0" xfId="22">
      <alignment horizontal="left" vertical="center" wrapText="1"/>
    </xf>
    <xf numFmtId="0" fontId="9" fillId="0" borderId="0" applyAlignment="1" pivotButton="0" quotePrefix="0" xfId="22">
      <alignment horizontal="left" vertical="center" wrapText="1"/>
    </xf>
    <xf numFmtId="0" fontId="5" fillId="0" borderId="0" applyAlignment="1" pivotButton="0" quotePrefix="0" xfId="22">
      <alignment horizontal="center" vertical="center"/>
    </xf>
    <xf numFmtId="0" fontId="5" fillId="0" borderId="0" applyAlignment="1" pivotButton="0" quotePrefix="0" xfId="22">
      <alignment horizontal="center" vertical="center" wrapText="1"/>
    </xf>
    <xf numFmtId="0" fontId="5" fillId="0" borderId="11" applyAlignment="1" pivotButton="0" quotePrefix="0" xfId="22">
      <alignment horizontal="center" vertical="center"/>
    </xf>
    <xf numFmtId="0" fontId="5" fillId="7" borderId="0" applyAlignment="1" pivotButton="0" quotePrefix="0" xfId="22">
      <alignment horizontal="center" vertical="center"/>
    </xf>
    <xf numFmtId="0" fontId="27" fillId="0" borderId="11" applyAlignment="1" pivotButton="0" quotePrefix="0" xfId="22">
      <alignment horizontal="center" vertical="center"/>
    </xf>
    <xf numFmtId="0" fontId="5" fillId="0" borderId="4" applyAlignment="1" pivotButton="0" quotePrefix="0" xfId="22">
      <alignment horizontal="center" vertical="center"/>
    </xf>
    <xf numFmtId="0" fontId="6" fillId="0" borderId="0" applyAlignment="1" pivotButton="0" quotePrefix="0" xfId="19">
      <alignment vertical="center"/>
    </xf>
    <xf numFmtId="164" fontId="5" fillId="0" borderId="0" applyAlignment="1" pivotButton="0" quotePrefix="0" xfId="22">
      <alignment horizontal="right" vertical="center"/>
    </xf>
    <xf numFmtId="2" fontId="5" fillId="0" borderId="0" applyAlignment="1" pivotButton="0" quotePrefix="0" xfId="22">
      <alignment horizontal="right" vertical="center"/>
    </xf>
    <xf numFmtId="0" fontId="5" fillId="0" borderId="0" applyAlignment="1" pivotButton="0" quotePrefix="0" xfId="22">
      <alignment horizontal="right" vertical="center"/>
    </xf>
    <xf numFmtId="165" fontId="5" fillId="0" borderId="0" applyAlignment="1" pivotButton="0" quotePrefix="0" xfId="22">
      <alignment horizontal="right" vertical="center"/>
    </xf>
    <xf numFmtId="166" fontId="5" fillId="0" borderId="0" applyAlignment="1" pivotButton="0" quotePrefix="0" xfId="22">
      <alignment horizontal="right" vertical="center"/>
    </xf>
    <xf numFmtId="0" fontId="6" fillId="7" borderId="0" applyAlignment="1" pivotButton="0" quotePrefix="0" xfId="19">
      <alignment vertical="center"/>
    </xf>
    <xf numFmtId="1" fontId="15" fillId="0" borderId="6" applyAlignment="1" pivotButton="0" quotePrefix="0" xfId="23">
      <alignment horizontal="center" vertical="top"/>
    </xf>
    <xf numFmtId="0" fontId="6" fillId="0" borderId="36" applyAlignment="1" pivotButton="0" quotePrefix="0" xfId="23">
      <alignment horizontal="center" vertical="center" wrapText="1"/>
    </xf>
    <xf numFmtId="164" fontId="6" fillId="0" borderId="27" applyAlignment="1" pivotButton="0" quotePrefix="0" xfId="24">
      <alignment horizontal="right" vertical="center"/>
    </xf>
    <xf numFmtId="0" fontId="6" fillId="0" borderId="27" applyAlignment="1" pivotButton="0" quotePrefix="0" xfId="24">
      <alignment horizontal="right" vertical="center"/>
    </xf>
    <xf numFmtId="166" fontId="15" fillId="0" borderId="27" applyAlignment="1" pivotButton="0" quotePrefix="0" xfId="23">
      <alignment horizontal="right" vertical="center"/>
    </xf>
    <xf numFmtId="169" fontId="15" fillId="0" borderId="27" applyAlignment="1" pivotButton="0" quotePrefix="0" xfId="23">
      <alignment horizontal="right" vertical="center"/>
    </xf>
    <xf numFmtId="166" fontId="15" fillId="0" borderId="27" applyAlignment="1" pivotButton="0" quotePrefix="0" xfId="25">
      <alignment horizontal="right" vertical="center"/>
    </xf>
    <xf numFmtId="167" fontId="15" fillId="0" borderId="27" applyAlignment="1" pivotButton="0" quotePrefix="0" xfId="23">
      <alignment horizontal="right" vertical="center"/>
    </xf>
    <xf numFmtId="167" fontId="15" fillId="0" borderId="23" applyAlignment="1" pivotButton="0" quotePrefix="0" xfId="23">
      <alignment horizontal="right" vertical="center"/>
    </xf>
    <xf numFmtId="167" fontId="6" fillId="0" borderId="24" applyAlignment="1" pivotButton="0" quotePrefix="0" xfId="23">
      <alignment horizontal="left" vertical="top"/>
    </xf>
    <xf numFmtId="0" fontId="6" fillId="0" borderId="24" applyAlignment="1" pivotButton="0" quotePrefix="0" xfId="23">
      <alignment horizontal="center" vertical="center" wrapText="1"/>
    </xf>
    <xf numFmtId="1" fontId="6" fillId="0" borderId="22" applyAlignment="1" pivotButton="0" quotePrefix="0" xfId="23">
      <alignment horizontal="center" vertical="top"/>
    </xf>
    <xf numFmtId="0" fontId="6" fillId="0" borderId="20" applyAlignment="1" pivotButton="0" quotePrefix="0" xfId="23">
      <alignment horizontal="center" vertical="center" wrapText="1"/>
    </xf>
    <xf numFmtId="0" fontId="6" fillId="0" borderId="18" applyAlignment="1" pivotButton="0" quotePrefix="0" xfId="23">
      <alignment horizontal="left" vertical="center" wrapText="1"/>
    </xf>
    <xf numFmtId="164" fontId="6" fillId="0" borderId="18" applyAlignment="1" pivotButton="0" quotePrefix="0" xfId="23">
      <alignment horizontal="right" vertical="center"/>
    </xf>
    <xf numFmtId="0" fontId="6" fillId="0" borderId="18" applyAlignment="1" pivotButton="0" quotePrefix="0" xfId="23">
      <alignment horizontal="right" vertical="center"/>
    </xf>
    <xf numFmtId="166" fontId="6" fillId="0" borderId="18" applyAlignment="1" pivotButton="0" quotePrefix="0" xfId="23">
      <alignment horizontal="right" vertical="center"/>
    </xf>
    <xf numFmtId="169" fontId="6" fillId="0" borderId="18" applyAlignment="1" pivotButton="0" quotePrefix="0" xfId="23">
      <alignment horizontal="right" vertical="center"/>
    </xf>
    <xf numFmtId="166" fontId="6" fillId="0" borderId="18" applyAlignment="1" pivotButton="0" quotePrefix="0" xfId="25">
      <alignment horizontal="right" vertical="center"/>
    </xf>
    <xf numFmtId="167" fontId="6" fillId="0" borderId="18" applyAlignment="1" pivotButton="0" quotePrefix="0" xfId="23">
      <alignment horizontal="right" vertical="center"/>
    </xf>
    <xf numFmtId="167" fontId="6" fillId="0" borderId="19" applyAlignment="1" pivotButton="0" quotePrefix="0" xfId="23">
      <alignment horizontal="right" vertical="center"/>
    </xf>
    <xf numFmtId="167" fontId="6" fillId="0" borderId="20" applyAlignment="1" pivotButton="0" quotePrefix="0" xfId="23">
      <alignment horizontal="left" vertical="top"/>
    </xf>
    <xf numFmtId="0" fontId="5" fillId="0" borderId="37" applyAlignment="1" pivotButton="0" quotePrefix="0" xfId="22">
      <alignment horizontal="center" vertical="center"/>
    </xf>
    <xf numFmtId="165" fontId="5" fillId="0" borderId="0" applyAlignment="1" pivotButton="0" quotePrefix="0" xfId="22">
      <alignment horizontal="center" vertical="center"/>
    </xf>
    <xf numFmtId="168" fontId="6" fillId="0" borderId="0" applyAlignment="1" pivotButton="0" quotePrefix="0" xfId="19">
      <alignment vertical="center"/>
    </xf>
    <xf numFmtId="166" fontId="6" fillId="0" borderId="0" applyAlignment="1" pivotButton="0" quotePrefix="0" xfId="19">
      <alignment vertical="center"/>
    </xf>
    <xf numFmtId="0" fontId="5" fillId="0" borderId="0" pivotButton="0" quotePrefix="0" xfId="22"/>
    <xf numFmtId="0" fontId="11" fillId="0" borderId="0" applyAlignment="1" pivotButton="0" quotePrefix="0" xfId="22">
      <alignment horizontal="justify" vertical="center" wrapText="1"/>
    </xf>
    <xf numFmtId="164" fontId="11" fillId="0" borderId="0" applyAlignment="1" pivotButton="0" quotePrefix="0" xfId="22">
      <alignment horizontal="right" vertical="center"/>
    </xf>
    <xf numFmtId="2" fontId="11" fillId="0" borderId="0" applyAlignment="1" pivotButton="0" quotePrefix="0" xfId="22">
      <alignment horizontal="right" vertical="center"/>
    </xf>
    <xf numFmtId="0" fontId="11" fillId="0" borderId="0" applyAlignment="1" pivotButton="0" quotePrefix="0" xfId="22">
      <alignment horizontal="right" vertical="center"/>
    </xf>
    <xf numFmtId="165" fontId="11" fillId="0" borderId="0" applyAlignment="1" pivotButton="0" quotePrefix="0" xfId="22">
      <alignment horizontal="right" vertical="center"/>
    </xf>
    <xf numFmtId="166" fontId="11" fillId="0" borderId="0" applyAlignment="1" pivotButton="0" quotePrefix="0" xfId="22">
      <alignment horizontal="right" vertical="center"/>
    </xf>
    <xf numFmtId="168" fontId="2" fillId="0" borderId="0" applyAlignment="1" pivotButton="0" quotePrefix="0" xfId="22">
      <alignment horizontal="right" vertical="center"/>
    </xf>
    <xf numFmtId="0" fontId="2" fillId="0" borderId="0" applyAlignment="1" pivotButton="0" quotePrefix="0" xfId="22">
      <alignment wrapText="1"/>
    </xf>
    <xf numFmtId="164" fontId="2" fillId="0" borderId="0" pivotButton="0" quotePrefix="0" xfId="22"/>
    <xf numFmtId="2" fontId="2" fillId="0" borderId="0" pivotButton="0" quotePrefix="0" xfId="22"/>
    <xf numFmtId="165" fontId="2" fillId="0" borderId="0" pivotButton="0" quotePrefix="0" xfId="22"/>
    <xf numFmtId="166" fontId="2" fillId="0" borderId="0" pivotButton="0" quotePrefix="0" xfId="22"/>
    <xf numFmtId="0" fontId="30" fillId="0" borderId="29" applyAlignment="1" pivotButton="0" quotePrefix="0" xfId="0">
      <alignment horizontal="center" vertical="center"/>
    </xf>
    <xf numFmtId="165" fontId="30" fillId="0" borderId="29" applyAlignment="1" pivotButton="0" quotePrefix="0" xfId="0">
      <alignment horizontal="center" vertical="center"/>
    </xf>
    <xf numFmtId="0" fontId="30" fillId="0" borderId="0" applyAlignment="1" pivotButton="0" quotePrefix="0" xfId="0">
      <alignment horizontal="center" vertical="center"/>
    </xf>
    <xf numFmtId="165" fontId="30" fillId="0" borderId="0" applyAlignment="1" pivotButton="0" quotePrefix="0" xfId="0">
      <alignment horizontal="center" vertical="center"/>
    </xf>
    <xf numFmtId="170" fontId="31" fillId="0" borderId="40" applyAlignment="1" pivotButton="0" quotePrefix="0" xfId="0">
      <alignment vertical="top"/>
    </xf>
    <xf numFmtId="0" fontId="32" fillId="0" borderId="0" applyAlignment="1" pivotButton="0" quotePrefix="0" xfId="0">
      <alignment vertical="top"/>
    </xf>
    <xf numFmtId="165" fontId="32" fillId="0" borderId="0" applyAlignment="1" pivotButton="0" quotePrefix="0" xfId="0">
      <alignment vertical="top"/>
    </xf>
    <xf numFmtId="0" fontId="32" fillId="0" borderId="0" applyAlignment="1" pivotButton="0" quotePrefix="0" xfId="8">
      <alignment vertical="center"/>
    </xf>
    <xf numFmtId="0" fontId="33" fillId="0" borderId="0" pivotButton="0" quotePrefix="0" xfId="0"/>
    <xf numFmtId="0" fontId="33" fillId="0" borderId="0" applyAlignment="1" pivotButton="0" quotePrefix="0" xfId="0">
      <alignment horizontal="left"/>
    </xf>
    <xf numFmtId="9" fontId="32" fillId="0" borderId="0" applyAlignment="1" pivotButton="0" quotePrefix="0" xfId="0">
      <alignment vertical="top"/>
    </xf>
    <xf numFmtId="170" fontId="31" fillId="0" borderId="43" applyAlignment="1" pivotButton="0" quotePrefix="0" xfId="0">
      <alignment vertical="top"/>
    </xf>
    <xf numFmtId="0" fontId="33" fillId="0" borderId="4" pivotButton="0" quotePrefix="0" xfId="0"/>
    <xf numFmtId="0" fontId="31" fillId="0" borderId="0" applyAlignment="1" pivotButton="0" quotePrefix="0" xfId="0">
      <alignment vertical="top"/>
    </xf>
    <xf numFmtId="170" fontId="31" fillId="0" borderId="44" applyAlignment="1" pivotButton="0" quotePrefix="0" xfId="0">
      <alignment vertical="top"/>
    </xf>
    <xf numFmtId="0" fontId="15" fillId="0" borderId="24" applyAlignment="1" pivotButton="0" quotePrefix="0" xfId="3">
      <alignment horizontal="center" vertical="center" wrapText="1"/>
    </xf>
    <xf numFmtId="0" fontId="6" fillId="0" borderId="27" applyAlignment="1" pivotButton="0" quotePrefix="0" xfId="3">
      <alignment horizontal="left" vertical="center" wrapText="1"/>
    </xf>
    <xf numFmtId="169" fontId="15" fillId="0" borderId="27" applyAlignment="1" pivotButton="0" quotePrefix="0" xfId="2">
      <alignment horizontal="right" vertical="center"/>
    </xf>
    <xf numFmtId="0" fontId="6" fillId="0" borderId="49" applyAlignment="1" pivotButton="0" quotePrefix="0" xfId="3">
      <alignment horizontal="center" vertical="center" wrapText="1"/>
    </xf>
    <xf numFmtId="0" fontId="6" fillId="0" borderId="50" applyAlignment="1" pivotButton="0" quotePrefix="0" xfId="3">
      <alignment horizontal="left" vertical="center" wrapText="1"/>
    </xf>
    <xf numFmtId="164" fontId="15" fillId="0" borderId="50" applyAlignment="1" pivotButton="0" quotePrefix="0" xfId="3">
      <alignment horizontal="right" vertical="center"/>
    </xf>
    <xf numFmtId="9" fontId="15" fillId="0" borderId="50" applyAlignment="1" pivotButton="0" quotePrefix="0" xfId="3">
      <alignment horizontal="right" vertical="center"/>
    </xf>
    <xf numFmtId="0" fontId="15" fillId="0" borderId="50" applyAlignment="1" pivotButton="0" quotePrefix="0" xfId="3">
      <alignment horizontal="right" vertical="center"/>
    </xf>
    <xf numFmtId="166" fontId="15" fillId="0" borderId="50" applyAlignment="1" pivotButton="0" quotePrefix="0" xfId="3">
      <alignment horizontal="right" vertical="center"/>
    </xf>
    <xf numFmtId="169" fontId="15" fillId="0" borderId="50" applyAlignment="1" pivotButton="0" quotePrefix="0" xfId="3">
      <alignment horizontal="right" vertical="center"/>
    </xf>
    <xf numFmtId="169" fontId="15" fillId="0" borderId="50" applyAlignment="1" pivotButton="0" quotePrefix="0" xfId="2">
      <alignment horizontal="right" vertical="center"/>
    </xf>
    <xf numFmtId="167" fontId="6" fillId="0" borderId="49" applyAlignment="1" pivotButton="0" quotePrefix="0" xfId="3">
      <alignment horizontal="left" vertical="top"/>
    </xf>
    <xf numFmtId="170" fontId="31" fillId="0" borderId="4" applyAlignment="1" pivotButton="0" quotePrefix="0" xfId="0">
      <alignment vertical="top"/>
    </xf>
    <xf numFmtId="170" fontId="31" fillId="0" borderId="0" applyAlignment="1" pivotButton="0" quotePrefix="0" xfId="0">
      <alignment vertical="top"/>
    </xf>
    <xf numFmtId="9" fontId="32" fillId="0" borderId="54" applyAlignment="1" pivotButton="0" quotePrefix="0" xfId="0">
      <alignment vertical="top"/>
    </xf>
    <xf numFmtId="0" fontId="30" fillId="0" borderId="55" applyAlignment="1" pivotButton="0" quotePrefix="0" xfId="0">
      <alignment horizontal="center" vertical="center"/>
    </xf>
    <xf numFmtId="0" fontId="30" fillId="0" borderId="56" pivotButton="0" quotePrefix="0" xfId="0"/>
    <xf numFmtId="0" fontId="34" fillId="0" borderId="56" applyAlignment="1" pivotButton="0" quotePrefix="0" xfId="0">
      <alignment horizontal="justify" vertical="center" wrapText="1"/>
    </xf>
    <xf numFmtId="0" fontId="33" fillId="0" borderId="56" pivotButton="0" quotePrefix="0" xfId="0"/>
    <xf numFmtId="0" fontId="32" fillId="0" borderId="56" applyAlignment="1" pivotButton="0" quotePrefix="0" xfId="0">
      <alignment vertical="top"/>
    </xf>
    <xf numFmtId="9" fontId="32" fillId="0" borderId="56" applyAlignment="1" pivotButton="0" quotePrefix="0" xfId="0">
      <alignment vertical="top"/>
    </xf>
    <xf numFmtId="165" fontId="32" fillId="0" borderId="56" applyAlignment="1" pivotButton="0" quotePrefix="0" xfId="0">
      <alignment vertical="top"/>
    </xf>
    <xf numFmtId="1" fontId="15" fillId="0" borderId="57" applyAlignment="1" pivotButton="0" quotePrefix="0" xfId="3">
      <alignment horizontal="center" vertical="top"/>
    </xf>
    <xf numFmtId="164" fontId="15" fillId="0" borderId="58" applyAlignment="1" pivotButton="0" quotePrefix="0" xfId="3">
      <alignment horizontal="right" vertical="center"/>
    </xf>
    <xf numFmtId="9" fontId="15" fillId="0" borderId="58" applyAlignment="1" pivotButton="0" quotePrefix="0" xfId="3">
      <alignment horizontal="right" vertical="center"/>
    </xf>
    <xf numFmtId="0" fontId="15" fillId="0" borderId="58" applyAlignment="1" pivotButton="0" quotePrefix="0" xfId="3">
      <alignment horizontal="right" vertical="center"/>
    </xf>
    <xf numFmtId="166" fontId="15" fillId="0" borderId="58" applyAlignment="1" pivotButton="0" quotePrefix="0" xfId="3">
      <alignment horizontal="right" vertical="center"/>
    </xf>
    <xf numFmtId="169" fontId="15" fillId="0" borderId="58" applyAlignment="1" pivotButton="0" quotePrefix="0" xfId="3">
      <alignment horizontal="right" vertical="center"/>
    </xf>
    <xf numFmtId="169" fontId="15" fillId="0" borderId="58" applyAlignment="1" pivotButton="0" quotePrefix="0" xfId="2">
      <alignment horizontal="right" vertical="center"/>
    </xf>
    <xf numFmtId="167" fontId="15" fillId="0" borderId="58" applyAlignment="1" pivotButton="0" quotePrefix="0" xfId="3">
      <alignment horizontal="right" vertical="center"/>
    </xf>
    <xf numFmtId="167" fontId="15" fillId="0" borderId="59" applyAlignment="1" pivotButton="0" quotePrefix="0" xfId="3">
      <alignment horizontal="right" vertical="center"/>
    </xf>
    <xf numFmtId="0" fontId="15" fillId="0" borderId="58" applyAlignment="1" pivotButton="0" quotePrefix="0" xfId="3">
      <alignment horizontal="left" vertical="center" wrapText="1"/>
    </xf>
    <xf numFmtId="166" fontId="15" fillId="0" borderId="58" applyAlignment="1" pivotButton="0" quotePrefix="0" xfId="2">
      <alignment horizontal="right" vertical="center"/>
    </xf>
    <xf numFmtId="167" fontId="15" fillId="0" borderId="58" applyAlignment="1" pivotButton="0" quotePrefix="0" xfId="9">
      <alignment horizontal="right" vertical="center"/>
    </xf>
    <xf numFmtId="1" fontId="15" fillId="0" borderId="61" applyAlignment="1" pivotButton="0" quotePrefix="0" xfId="23">
      <alignment horizontal="center" vertical="top"/>
    </xf>
    <xf numFmtId="0" fontId="28" fillId="0" borderId="58" applyAlignment="1" pivotButton="0" quotePrefix="0" xfId="23">
      <alignment horizontal="left" vertical="center" wrapText="1"/>
    </xf>
    <xf numFmtId="164" fontId="15" fillId="0" borderId="58" applyAlignment="1" pivotButton="0" quotePrefix="0" xfId="23">
      <alignment horizontal="right" vertical="center"/>
    </xf>
    <xf numFmtId="0" fontId="15" fillId="0" borderId="58" applyAlignment="1" pivotButton="0" quotePrefix="0" xfId="23">
      <alignment horizontal="right" vertical="center"/>
    </xf>
    <xf numFmtId="166" fontId="15" fillId="0" borderId="58" applyAlignment="1" pivotButton="0" quotePrefix="0" xfId="23">
      <alignment horizontal="right" vertical="center"/>
    </xf>
    <xf numFmtId="169" fontId="15" fillId="0" borderId="58" applyAlignment="1" pivotButton="0" quotePrefix="0" xfId="23">
      <alignment horizontal="right" vertical="center"/>
    </xf>
    <xf numFmtId="167" fontId="15" fillId="0" borderId="58" applyAlignment="1" pivotButton="0" quotePrefix="0" xfId="23">
      <alignment horizontal="right" vertical="center"/>
    </xf>
    <xf numFmtId="167" fontId="29" fillId="0" borderId="59" applyAlignment="1" pivotButton="0" quotePrefix="0" xfId="23">
      <alignment horizontal="right" vertical="center"/>
    </xf>
    <xf numFmtId="171" fontId="29" fillId="0" borderId="60" applyAlignment="1" pivotButton="0" quotePrefix="0" xfId="23">
      <alignment horizontal="left" vertical="top"/>
    </xf>
    <xf numFmtId="0" fontId="6" fillId="0" borderId="60" applyAlignment="1" pivotButton="0" quotePrefix="0" xfId="23">
      <alignment horizontal="center" vertical="center" wrapText="1"/>
    </xf>
    <xf numFmtId="169" fontId="15" fillId="0" borderId="58" applyAlignment="1" pivotButton="0" quotePrefix="0" xfId="25">
      <alignment horizontal="right" vertical="center"/>
    </xf>
    <xf numFmtId="0" fontId="8" fillId="0" borderId="0" applyAlignment="1" pivotButton="0" quotePrefix="0" xfId="0">
      <alignment horizontal="left" vertical="center"/>
    </xf>
    <xf numFmtId="14" fontId="9" fillId="0" borderId="0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left" vertical="center" wrapText="1"/>
    </xf>
    <xf numFmtId="14" fontId="9" fillId="0" borderId="0" applyAlignment="1" pivotButton="0" quotePrefix="0" xfId="0">
      <alignment vertical="center" wrapText="1"/>
    </xf>
    <xf numFmtId="0" fontId="9" fillId="0" borderId="0" applyAlignment="1" pivotButton="0" quotePrefix="0" xfId="0">
      <alignment vertical="center" wrapText="1"/>
    </xf>
    <xf numFmtId="0" fontId="16" fillId="10" borderId="26" applyAlignment="1" pivotButton="0" quotePrefix="0" xfId="22">
      <alignment horizontal="left" vertical="center" wrapText="1"/>
    </xf>
    <xf numFmtId="0" fontId="19" fillId="10" borderId="28" applyAlignment="1" pivotButton="0" quotePrefix="0" xfId="22">
      <alignment horizontal="center" vertical="center"/>
    </xf>
    <xf numFmtId="0" fontId="19" fillId="10" borderId="29" applyAlignment="1" pivotButton="0" quotePrefix="0" xfId="22">
      <alignment horizontal="center" vertical="center"/>
    </xf>
    <xf numFmtId="0" fontId="19" fillId="10" borderId="3" applyAlignment="1" pivotButton="0" quotePrefix="0" xfId="22">
      <alignment horizontal="center" vertical="center"/>
    </xf>
    <xf numFmtId="0" fontId="18" fillId="0" borderId="30" applyAlignment="1" pivotButton="0" quotePrefix="0" xfId="22">
      <alignment horizontal="center" vertical="center" wrapText="1"/>
    </xf>
    <xf numFmtId="0" fontId="18" fillId="0" borderId="31" applyAlignment="1" pivotButton="0" quotePrefix="0" xfId="22">
      <alignment horizontal="center" vertical="center" wrapText="1"/>
    </xf>
    <xf numFmtId="0" fontId="18" fillId="0" borderId="33" applyAlignment="1" pivotButton="0" quotePrefix="0" xfId="22">
      <alignment horizontal="center" vertical="center" wrapText="1"/>
    </xf>
    <xf numFmtId="0" fontId="18" fillId="0" borderId="34" applyAlignment="1" pivotButton="0" quotePrefix="0" xfId="22">
      <alignment horizontal="center" vertical="center" wrapText="1"/>
    </xf>
    <xf numFmtId="0" fontId="17" fillId="0" borderId="32" applyAlignment="1" pivotButton="0" quotePrefix="0" xfId="22">
      <alignment horizontal="center" vertical="center" wrapText="1"/>
    </xf>
    <xf numFmtId="0" fontId="17" fillId="0" borderId="35" applyAlignment="1" pivotButton="0" quotePrefix="0" xfId="22">
      <alignment horizontal="center" vertical="center" wrapText="1"/>
    </xf>
    <xf numFmtId="14" fontId="9" fillId="0" borderId="0" applyAlignment="1" pivotButton="0" quotePrefix="0" xfId="22">
      <alignment horizontal="left" vertical="center" wrapText="1"/>
    </xf>
    <xf numFmtId="0" fontId="9" fillId="0" borderId="0" applyAlignment="1" pivotButton="0" quotePrefix="0" xfId="22">
      <alignment horizontal="left" vertical="center" wrapText="1"/>
    </xf>
    <xf numFmtId="0" fontId="9" fillId="0" borderId="29" applyAlignment="1" pivotButton="0" quotePrefix="0" xfId="22">
      <alignment horizontal="left" vertical="center" wrapText="1"/>
    </xf>
    <xf numFmtId="0" fontId="26" fillId="0" borderId="30" applyAlignment="1" pivotButton="0" quotePrefix="0" xfId="22">
      <alignment horizontal="center" vertical="center"/>
    </xf>
    <xf numFmtId="0" fontId="26" fillId="0" borderId="31" applyAlignment="1" pivotButton="0" quotePrefix="0" xfId="22">
      <alignment horizontal="center" vertical="center"/>
    </xf>
    <xf numFmtId="0" fontId="26" fillId="0" borderId="33" applyAlignment="1" pivotButton="0" quotePrefix="0" xfId="22">
      <alignment horizontal="center" vertical="center"/>
    </xf>
    <xf numFmtId="0" fontId="26" fillId="0" borderId="34" applyAlignment="1" pivotButton="0" quotePrefix="0" xfId="22">
      <alignment horizontal="center" vertical="center"/>
    </xf>
    <xf numFmtId="0" fontId="26" fillId="0" borderId="32" applyAlignment="1" pivotButton="0" quotePrefix="0" xfId="22">
      <alignment horizontal="center" vertical="center" wrapText="1"/>
    </xf>
    <xf numFmtId="0" fontId="26" fillId="0" borderId="35" applyAlignment="1" pivotButton="0" quotePrefix="0" xfId="22">
      <alignment horizontal="center" vertical="center" wrapText="1"/>
    </xf>
    <xf numFmtId="0" fontId="19" fillId="10" borderId="28" applyAlignment="1" pivotButton="0" quotePrefix="0" xfId="0">
      <alignment horizontal="center" vertical="center"/>
    </xf>
    <xf numFmtId="0" fontId="19" fillId="10" borderId="29" applyAlignment="1" pivotButton="0" quotePrefix="0" xfId="0">
      <alignment horizontal="center" vertical="center"/>
    </xf>
    <xf numFmtId="0" fontId="19" fillId="10" borderId="3" applyAlignment="1" pivotButton="0" quotePrefix="0" xfId="0">
      <alignment horizontal="center" vertical="center"/>
    </xf>
    <xf numFmtId="0" fontId="8" fillId="0" borderId="0" applyAlignment="1" pivotButton="0" quotePrefix="0" xfId="0">
      <alignment horizontal="left" vertical="center"/>
    </xf>
    <xf numFmtId="0" fontId="9" fillId="0" borderId="29" applyAlignment="1" pivotButton="0" quotePrefix="0" xfId="0">
      <alignment horizontal="left" vertical="center"/>
    </xf>
    <xf numFmtId="0" fontId="9" fillId="0" borderId="63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9" fillId="0" borderId="11" applyAlignment="1" pivotButton="0" quotePrefix="0" xfId="0">
      <alignment horizontal="left" vertical="center"/>
    </xf>
    <xf numFmtId="0" fontId="8" fillId="0" borderId="29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center" wrapText="1"/>
    </xf>
    <xf numFmtId="0" fontId="19" fillId="0" borderId="0" applyAlignment="1" pivotButton="0" quotePrefix="0" xfId="22">
      <alignment horizontal="center" vertical="center" wrapText="1"/>
    </xf>
    <xf numFmtId="0" fontId="31" fillId="0" borderId="4" applyAlignment="1" pivotButton="0" quotePrefix="0" xfId="0">
      <alignment horizontal="left" vertical="top" wrapText="1"/>
    </xf>
    <xf numFmtId="0" fontId="31" fillId="0" borderId="0" applyAlignment="1" pivotButton="0" quotePrefix="0" xfId="0">
      <alignment horizontal="left" vertical="top" wrapText="1"/>
    </xf>
    <xf numFmtId="0" fontId="31" fillId="0" borderId="54" applyAlignment="1" pivotButton="0" quotePrefix="0" xfId="0">
      <alignment horizontal="center" vertical="top"/>
    </xf>
    <xf numFmtId="0" fontId="31" fillId="0" borderId="46" applyAlignment="1" pivotButton="0" quotePrefix="0" xfId="0">
      <alignment horizontal="center" vertical="top"/>
    </xf>
    <xf numFmtId="0" fontId="31" fillId="0" borderId="47" applyAlignment="1" pivotButton="0" quotePrefix="0" xfId="0">
      <alignment horizontal="center" vertical="top"/>
    </xf>
    <xf numFmtId="0" fontId="31" fillId="0" borderId="48" applyAlignment="1" pivotButton="0" quotePrefix="0" xfId="0">
      <alignment horizontal="center" vertical="top"/>
    </xf>
    <xf numFmtId="0" fontId="20" fillId="0" borderId="62" applyAlignment="1" pivotButton="0" quotePrefix="0" xfId="3">
      <alignment horizontal="center" vertical="center" wrapText="1"/>
    </xf>
    <xf numFmtId="0" fontId="20" fillId="0" borderId="1" applyAlignment="1" pivotButton="0" quotePrefix="0" xfId="3">
      <alignment horizontal="center" vertical="center" wrapText="1"/>
    </xf>
    <xf numFmtId="0" fontId="20" fillId="0" borderId="45" applyAlignment="1" pivotButton="0" quotePrefix="0" xfId="3">
      <alignment horizontal="center" vertical="center" wrapText="1"/>
    </xf>
    <xf numFmtId="0" fontId="31" fillId="11" borderId="12" applyAlignment="1" pivotButton="0" quotePrefix="0" xfId="22">
      <alignment horizontal="left" vertical="top"/>
    </xf>
    <xf numFmtId="0" fontId="31" fillId="11" borderId="13" applyAlignment="1" pivotButton="0" quotePrefix="0" xfId="22">
      <alignment vertical="top"/>
    </xf>
    <xf numFmtId="0" fontId="32" fillId="11" borderId="13" applyAlignment="1" pivotButton="0" quotePrefix="0" xfId="22">
      <alignment vertical="top"/>
    </xf>
    <xf numFmtId="9" fontId="32" fillId="11" borderId="13" applyAlignment="1" pivotButton="0" quotePrefix="0" xfId="22">
      <alignment vertical="top"/>
    </xf>
    <xf numFmtId="169" fontId="31" fillId="11" borderId="14" applyAlignment="1" pivotButton="0" quotePrefix="0" xfId="25">
      <alignment vertical="top"/>
    </xf>
    <xf numFmtId="9" fontId="32" fillId="11" borderId="13" applyAlignment="1" pivotButton="0" quotePrefix="0" xfId="0">
      <alignment vertical="top"/>
    </xf>
    <xf numFmtId="9" fontId="31" fillId="11" borderId="13" applyAlignment="1" pivotButton="0" quotePrefix="0" xfId="22">
      <alignment horizontal="center" vertical="top"/>
    </xf>
    <xf numFmtId="164" fontId="31" fillId="11" borderId="26" applyAlignment="1" pivotButton="0" quotePrefix="0" xfId="22">
      <alignment horizontal="center" vertical="center"/>
    </xf>
    <xf numFmtId="0" fontId="31" fillId="11" borderId="26" applyAlignment="1" pivotButton="0" quotePrefix="0" xfId="22">
      <alignment horizontal="center" vertical="center"/>
    </xf>
    <xf numFmtId="2" fontId="31" fillId="11" borderId="26" applyAlignment="1" pivotButton="0" quotePrefix="0" xfId="22">
      <alignment horizontal="center" vertical="center"/>
    </xf>
    <xf numFmtId="165" fontId="31" fillId="11" borderId="26" applyAlignment="1" pivotButton="0" quotePrefix="0" xfId="22">
      <alignment horizontal="center" vertical="center"/>
    </xf>
    <xf numFmtId="165" fontId="31" fillId="11" borderId="26" applyAlignment="1" pivotButton="0" quotePrefix="0" xfId="22">
      <alignment horizontal="center" vertical="center" wrapText="1"/>
    </xf>
    <xf numFmtId="0" fontId="31" fillId="11" borderId="26" applyAlignment="1" pivotButton="0" quotePrefix="0" xfId="22">
      <alignment horizontal="center" vertical="center" wrapText="1"/>
    </xf>
    <xf numFmtId="0" fontId="31" fillId="11" borderId="2" applyAlignment="1" pivotButton="0" quotePrefix="0" xfId="22">
      <alignment horizontal="center" vertical="center"/>
    </xf>
    <xf numFmtId="0" fontId="31" fillId="11" borderId="9" applyAlignment="1" pivotButton="0" quotePrefix="0" xfId="22">
      <alignment horizontal="center" vertical="center"/>
    </xf>
    <xf numFmtId="0" fontId="17" fillId="11" borderId="2" applyAlignment="1" pivotButton="0" quotePrefix="0" xfId="22">
      <alignment horizontal="center" vertical="center"/>
    </xf>
    <xf numFmtId="0" fontId="17" fillId="11" borderId="3" applyAlignment="1" pivotButton="0" quotePrefix="0" xfId="22">
      <alignment horizontal="center" vertical="center"/>
    </xf>
    <xf numFmtId="172" fontId="31" fillId="11" borderId="9" applyAlignment="1" pivotButton="0" quotePrefix="0" xfId="22">
      <alignment horizontal="center" vertical="center"/>
    </xf>
    <xf numFmtId="164" fontId="31" fillId="11" borderId="5" applyAlignment="1" pivotButton="0" quotePrefix="0" xfId="0">
      <alignment horizontal="center" vertical="center"/>
    </xf>
    <xf numFmtId="0" fontId="31" fillId="11" borderId="5" applyAlignment="1" pivotButton="0" quotePrefix="0" xfId="0">
      <alignment horizontal="center" vertical="center"/>
    </xf>
    <xf numFmtId="2" fontId="31" fillId="11" borderId="5" applyAlignment="1" pivotButton="0" quotePrefix="0" xfId="0">
      <alignment horizontal="center" vertical="center"/>
    </xf>
    <xf numFmtId="165" fontId="31" fillId="11" borderId="5" applyAlignment="1" pivotButton="0" quotePrefix="0" xfId="0">
      <alignment horizontal="center" vertical="center"/>
    </xf>
    <xf numFmtId="165" fontId="31" fillId="11" borderId="5" applyAlignment="1" pivotButton="0" quotePrefix="0" xfId="0">
      <alignment horizontal="center" vertical="center" wrapText="1"/>
    </xf>
    <xf numFmtId="0" fontId="31" fillId="11" borderId="5" applyAlignment="1" pivotButton="0" quotePrefix="0" xfId="0">
      <alignment horizontal="center" vertical="center" wrapText="1"/>
    </xf>
    <xf numFmtId="0" fontId="31" fillId="11" borderId="2" applyAlignment="1" pivotButton="0" quotePrefix="0" xfId="0">
      <alignment horizontal="center" vertical="center"/>
    </xf>
    <xf numFmtId="0" fontId="31" fillId="11" borderId="9" applyAlignment="1" pivotButton="0" quotePrefix="0" xfId="0">
      <alignment horizontal="center" vertical="center"/>
    </xf>
    <xf numFmtId="0" fontId="17" fillId="11" borderId="28" applyAlignment="1" pivotButton="0" quotePrefix="0" xfId="0">
      <alignment horizontal="left" vertical="center"/>
    </xf>
    <xf numFmtId="0" fontId="17" fillId="11" borderId="29" applyAlignment="1" pivotButton="0" quotePrefix="0" xfId="0">
      <alignment horizontal="left" vertical="center"/>
    </xf>
    <xf numFmtId="0" fontId="17" fillId="11" borderId="51" applyAlignment="1" pivotButton="0" quotePrefix="0" xfId="0">
      <alignment horizontal="center" vertical="top"/>
    </xf>
    <xf numFmtId="0" fontId="17" fillId="11" borderId="38" applyAlignment="1" pivotButton="0" quotePrefix="0" xfId="0">
      <alignment horizontal="center" vertical="top"/>
    </xf>
    <xf numFmtId="0" fontId="17" fillId="11" borderId="39" applyAlignment="1" pivotButton="0" quotePrefix="0" xfId="0">
      <alignment horizontal="center" vertical="top"/>
    </xf>
    <xf numFmtId="172" fontId="31" fillId="11" borderId="52" applyAlignment="1" pivotButton="0" quotePrefix="0" xfId="0">
      <alignment horizontal="center" vertical="center"/>
    </xf>
    <xf numFmtId="0" fontId="31" fillId="11" borderId="53" applyAlignment="1" pivotButton="0" quotePrefix="0" xfId="0">
      <alignment horizontal="center" vertical="top"/>
    </xf>
    <xf numFmtId="0" fontId="31" fillId="11" borderId="41" applyAlignment="1" pivotButton="0" quotePrefix="0" xfId="0">
      <alignment horizontal="center" vertical="top"/>
    </xf>
    <xf numFmtId="0" fontId="31" fillId="11" borderId="42" applyAlignment="1" pivotButton="0" quotePrefix="0" xfId="0">
      <alignment horizontal="center" vertical="top"/>
    </xf>
    <xf numFmtId="0" fontId="31" fillId="11" borderId="46" applyAlignment="1" pivotButton="0" quotePrefix="0" xfId="0">
      <alignment horizontal="center" vertical="top"/>
    </xf>
    <xf numFmtId="0" fontId="31" fillId="11" borderId="47" applyAlignment="1" pivotButton="0" quotePrefix="0" xfId="0">
      <alignment horizontal="center" vertical="top"/>
    </xf>
    <xf numFmtId="0" fontId="31" fillId="11" borderId="48" applyAlignment="1" pivotButton="0" quotePrefix="0" xfId="0">
      <alignment horizontal="center" vertical="top"/>
    </xf>
    <xf numFmtId="173" fontId="31" fillId="11" borderId="43" applyAlignment="1" pivotButton="0" quotePrefix="0" xfId="0">
      <alignment vertical="top"/>
    </xf>
    <xf numFmtId="0" fontId="17" fillId="11" borderId="2" applyAlignment="1" pivotButton="0" quotePrefix="0" xfId="0">
      <alignment horizontal="center" vertical="center"/>
    </xf>
    <xf numFmtId="0" fontId="17" fillId="11" borderId="3" applyAlignment="1" pivotButton="0" quotePrefix="0" xfId="0">
      <alignment horizontal="center" vertical="center"/>
    </xf>
    <xf numFmtId="172" fontId="31" fillId="11" borderId="9" applyAlignment="1" pivotButton="0" quotePrefix="0" xfId="0">
      <alignment horizontal="center" vertical="center"/>
    </xf>
    <xf numFmtId="0" fontId="17" fillId="11" borderId="46" applyAlignment="1" pivotButton="0" quotePrefix="0" xfId="0">
      <alignment horizontal="center" vertical="center"/>
    </xf>
    <xf numFmtId="0" fontId="17" fillId="11" borderId="47" applyAlignment="1" pivotButton="0" quotePrefix="0" xfId="0">
      <alignment horizontal="center" vertical="center"/>
    </xf>
    <xf numFmtId="0" fontId="16" fillId="12" borderId="5" applyAlignment="1" pivotButton="0" quotePrefix="0" xfId="0">
      <alignment horizontal="left" vertical="center" wrapText="1"/>
    </xf>
    <xf numFmtId="0" fontId="16" fillId="12" borderId="54" applyAlignment="1" pivotButton="0" quotePrefix="0" xfId="0">
      <alignment horizontal="left" vertical="center" wrapText="1"/>
    </xf>
    <xf numFmtId="0" fontId="15" fillId="12" borderId="8" applyAlignment="1" pivotButton="0" quotePrefix="0" xfId="3">
      <alignment horizontal="left" vertical="center" wrapText="1"/>
    </xf>
    <xf numFmtId="164" fontId="2" fillId="0" borderId="0" pivotButton="0" quotePrefix="0" xfId="22"/>
    <xf numFmtId="165" fontId="2" fillId="0" borderId="0" pivotButton="0" quotePrefix="0" xfId="22"/>
    <xf numFmtId="166" fontId="2" fillId="0" borderId="0" pivotButton="0" quotePrefix="0" xfId="22"/>
    <xf numFmtId="0" fontId="19" fillId="10" borderId="46" applyAlignment="1" pivotButton="0" quotePrefix="0" xfId="22">
      <alignment horizontal="center" vertical="center"/>
    </xf>
    <xf numFmtId="0" fontId="0" fillId="0" borderId="47" pivotButton="0" quotePrefix="0" xfId="0"/>
    <xf numFmtId="0" fontId="18" fillId="0" borderId="64" applyAlignment="1" pivotButton="0" quotePrefix="0" xfId="22">
      <alignment horizontal="center" vertical="center" wrapText="1"/>
    </xf>
    <xf numFmtId="0" fontId="0" fillId="0" borderId="31" pivotButton="0" quotePrefix="0" xfId="0"/>
    <xf numFmtId="0" fontId="17" fillId="0" borderId="64" applyAlignment="1" pivotButton="0" quotePrefix="0" xfId="22">
      <alignment horizontal="center" vertical="center" wrapText="1"/>
    </xf>
    <xf numFmtId="0" fontId="0" fillId="0" borderId="33" pivotButton="0" quotePrefix="0" xfId="0"/>
    <xf numFmtId="0" fontId="0" fillId="0" borderId="34" pivotButton="0" quotePrefix="0" xfId="0"/>
    <xf numFmtId="0" fontId="0" fillId="0" borderId="35" pivotButton="0" quotePrefix="0" xfId="0"/>
    <xf numFmtId="0" fontId="26" fillId="0" borderId="64" applyAlignment="1" pivotButton="0" quotePrefix="0" xfId="22">
      <alignment horizontal="center" vertical="center"/>
    </xf>
    <xf numFmtId="0" fontId="26" fillId="0" borderId="64" applyAlignment="1" pivotButton="0" quotePrefix="0" xfId="22">
      <alignment horizontal="center" vertical="center" wrapText="1"/>
    </xf>
    <xf numFmtId="164" fontId="31" fillId="11" borderId="26" applyAlignment="1" pivotButton="0" quotePrefix="0" xfId="22">
      <alignment horizontal="center" vertical="center"/>
    </xf>
    <xf numFmtId="165" fontId="31" fillId="11" borderId="26" applyAlignment="1" pivotButton="0" quotePrefix="0" xfId="22">
      <alignment horizontal="center" vertical="center"/>
    </xf>
    <xf numFmtId="165" fontId="31" fillId="11" borderId="26" applyAlignment="1" pivotButton="0" quotePrefix="0" xfId="22">
      <alignment horizontal="center" vertical="center" wrapText="1"/>
    </xf>
    <xf numFmtId="164" fontId="5" fillId="0" borderId="0" applyAlignment="1" pivotButton="0" quotePrefix="0" xfId="22">
      <alignment horizontal="right" vertical="center"/>
    </xf>
    <xf numFmtId="165" fontId="5" fillId="0" borderId="0" applyAlignment="1" pivotButton="0" quotePrefix="0" xfId="22">
      <alignment horizontal="right" vertical="center"/>
    </xf>
    <xf numFmtId="166" fontId="5" fillId="0" borderId="0" applyAlignment="1" pivotButton="0" quotePrefix="0" xfId="22">
      <alignment horizontal="right" vertical="center"/>
    </xf>
    <xf numFmtId="0" fontId="17" fillId="11" borderId="46" applyAlignment="1" pivotButton="0" quotePrefix="0" xfId="22">
      <alignment horizontal="center" vertical="center"/>
    </xf>
    <xf numFmtId="172" fontId="31" fillId="11" borderId="9" applyAlignment="1" pivotButton="0" quotePrefix="0" xfId="22">
      <alignment horizontal="center" vertical="center"/>
    </xf>
    <xf numFmtId="164" fontId="6" fillId="0" borderId="27" applyAlignment="1" pivotButton="0" quotePrefix="0" xfId="24">
      <alignment horizontal="right" vertical="center"/>
    </xf>
    <xf numFmtId="166" fontId="15" fillId="0" borderId="27" applyAlignment="1" pivotButton="0" quotePrefix="0" xfId="23">
      <alignment horizontal="right" vertical="center"/>
    </xf>
    <xf numFmtId="169" fontId="15" fillId="0" borderId="27" applyAlignment="1" pivotButton="0" quotePrefix="0" xfId="23">
      <alignment horizontal="right" vertical="center"/>
    </xf>
    <xf numFmtId="166" fontId="15" fillId="0" borderId="27" applyAlignment="1" pivotButton="0" quotePrefix="0" xfId="25">
      <alignment horizontal="right" vertical="center"/>
    </xf>
    <xf numFmtId="167" fontId="15" fillId="0" borderId="27" applyAlignment="1" pivotButton="0" quotePrefix="0" xfId="23">
      <alignment horizontal="right" vertical="center"/>
    </xf>
    <xf numFmtId="167" fontId="15" fillId="0" borderId="23" applyAlignment="1" pivotButton="0" quotePrefix="0" xfId="23">
      <alignment horizontal="right" vertical="center"/>
    </xf>
    <xf numFmtId="167" fontId="6" fillId="0" borderId="24" applyAlignment="1" pivotButton="0" quotePrefix="0" xfId="23">
      <alignment horizontal="left" vertical="top"/>
    </xf>
    <xf numFmtId="164" fontId="15" fillId="0" borderId="58" applyAlignment="1" pivotButton="0" quotePrefix="0" xfId="23">
      <alignment horizontal="right" vertical="center"/>
    </xf>
    <xf numFmtId="166" fontId="15" fillId="0" borderId="58" applyAlignment="1" pivotButton="0" quotePrefix="0" xfId="23">
      <alignment horizontal="right" vertical="center"/>
    </xf>
    <xf numFmtId="169" fontId="15" fillId="0" borderId="58" applyAlignment="1" pivotButton="0" quotePrefix="0" xfId="23">
      <alignment horizontal="right" vertical="center"/>
    </xf>
    <xf numFmtId="169" fontId="15" fillId="0" borderId="58" applyAlignment="1" pivotButton="0" quotePrefix="0" xfId="25">
      <alignment horizontal="right" vertical="center"/>
    </xf>
    <xf numFmtId="167" fontId="15" fillId="0" borderId="58" applyAlignment="1" pivotButton="0" quotePrefix="0" xfId="23">
      <alignment horizontal="right" vertical="center"/>
    </xf>
    <xf numFmtId="167" fontId="29" fillId="0" borderId="59" applyAlignment="1" pivotButton="0" quotePrefix="0" xfId="23">
      <alignment horizontal="right" vertical="center"/>
    </xf>
    <xf numFmtId="164" fontId="6" fillId="0" borderId="18" applyAlignment="1" pivotButton="0" quotePrefix="0" xfId="23">
      <alignment horizontal="right" vertical="center"/>
    </xf>
    <xf numFmtId="166" fontId="6" fillId="0" borderId="18" applyAlignment="1" pivotButton="0" quotePrefix="0" xfId="23">
      <alignment horizontal="right" vertical="center"/>
    </xf>
    <xf numFmtId="169" fontId="6" fillId="0" borderId="18" applyAlignment="1" pivotButton="0" quotePrefix="0" xfId="23">
      <alignment horizontal="right" vertical="center"/>
    </xf>
    <xf numFmtId="166" fontId="6" fillId="0" borderId="18" applyAlignment="1" pivotButton="0" quotePrefix="0" xfId="25">
      <alignment horizontal="right" vertical="center"/>
    </xf>
    <xf numFmtId="167" fontId="6" fillId="0" borderId="18" applyAlignment="1" pivotButton="0" quotePrefix="0" xfId="23">
      <alignment horizontal="right" vertical="center"/>
    </xf>
    <xf numFmtId="167" fontId="6" fillId="0" borderId="19" applyAlignment="1" pivotButton="0" quotePrefix="0" xfId="23">
      <alignment horizontal="right" vertical="center"/>
    </xf>
    <xf numFmtId="167" fontId="6" fillId="0" borderId="20" applyAlignment="1" pivotButton="0" quotePrefix="0" xfId="23">
      <alignment horizontal="left" vertical="top"/>
    </xf>
    <xf numFmtId="165" fontId="5" fillId="0" borderId="0" applyAlignment="1" pivotButton="0" quotePrefix="0" xfId="22">
      <alignment horizontal="center" vertical="center"/>
    </xf>
    <xf numFmtId="169" fontId="31" fillId="11" borderId="14" applyAlignment="1" pivotButton="0" quotePrefix="0" xfId="25">
      <alignment vertical="top"/>
    </xf>
    <xf numFmtId="168" fontId="6" fillId="0" borderId="0" applyAlignment="1" pivotButton="0" quotePrefix="0" xfId="19">
      <alignment vertical="center"/>
    </xf>
    <xf numFmtId="166" fontId="6" fillId="0" borderId="0" applyAlignment="1" pivotButton="0" quotePrefix="0" xfId="19">
      <alignment vertical="center"/>
    </xf>
    <xf numFmtId="164" fontId="11" fillId="0" borderId="0" applyAlignment="1" pivotButton="0" quotePrefix="0" xfId="22">
      <alignment horizontal="right" vertical="center"/>
    </xf>
    <xf numFmtId="165" fontId="11" fillId="0" borderId="0" applyAlignment="1" pivotButton="0" quotePrefix="0" xfId="22">
      <alignment horizontal="right" vertical="center"/>
    </xf>
    <xf numFmtId="166" fontId="11" fillId="0" borderId="0" applyAlignment="1" pivotButton="0" quotePrefix="0" xfId="22">
      <alignment horizontal="right" vertical="center"/>
    </xf>
    <xf numFmtId="168" fontId="2" fillId="0" borderId="0" applyAlignment="1" pivotButton="0" quotePrefix="0" xfId="22">
      <alignment horizontal="right" vertical="center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19" fillId="10" borderId="46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63" pivotButton="0" quotePrefix="0" xfId="0"/>
    <xf numFmtId="0" fontId="0" fillId="0" borderId="11" pivotButton="0" quotePrefix="0" xfId="0"/>
    <xf numFmtId="164" fontId="31" fillId="11" borderId="5" applyAlignment="1" pivotButton="0" quotePrefix="0" xfId="0">
      <alignment horizontal="center" vertical="center"/>
    </xf>
    <xf numFmtId="165" fontId="31" fillId="11" borderId="5" applyAlignment="1" pivotButton="0" quotePrefix="0" xfId="0">
      <alignment horizontal="center" vertical="center"/>
    </xf>
    <xf numFmtId="165" fontId="31" fillId="11" borderId="5" applyAlignment="1" pivotButton="0" quotePrefix="0" xfId="0">
      <alignment horizontal="center" vertical="center" wrapText="1"/>
    </xf>
    <xf numFmtId="164" fontId="5" fillId="0" borderId="0" applyAlignment="1" pivotButton="0" quotePrefix="0" xfId="0">
      <alignment horizontal="right" vertical="center"/>
    </xf>
    <xf numFmtId="165" fontId="5" fillId="0" borderId="0" applyAlignment="1" pivotButton="0" quotePrefix="0" xfId="0">
      <alignment horizontal="right" vertical="center"/>
    </xf>
    <xf numFmtId="166" fontId="5" fillId="0" borderId="0" applyAlignment="1" pivotButton="0" quotePrefix="0" xfId="0">
      <alignment horizontal="right" vertical="center"/>
    </xf>
    <xf numFmtId="172" fontId="31" fillId="11" borderId="9" applyAlignment="1" pivotButton="0" quotePrefix="0" xfId="0">
      <alignment horizontal="center" vertical="center"/>
    </xf>
    <xf numFmtId="164" fontId="6" fillId="0" borderId="8" applyAlignment="1" pivotButton="0" quotePrefix="0" xfId="9">
      <alignment horizontal="right" vertical="center"/>
    </xf>
    <xf numFmtId="166" fontId="15" fillId="0" borderId="8" applyAlignment="1" pivotButton="0" quotePrefix="0" xfId="3">
      <alignment horizontal="right" vertical="center"/>
    </xf>
    <xf numFmtId="169" fontId="15" fillId="0" borderId="8" applyAlignment="1" pivotButton="0" quotePrefix="0" xfId="3">
      <alignment horizontal="right" vertical="center"/>
    </xf>
    <xf numFmtId="166" fontId="15" fillId="0" borderId="8" applyAlignment="1" pivotButton="0" quotePrefix="0" xfId="2">
      <alignment horizontal="right" vertical="center"/>
    </xf>
    <xf numFmtId="167" fontId="15" fillId="0" borderId="8" applyAlignment="1" pivotButton="0" quotePrefix="0" xfId="3">
      <alignment horizontal="right" vertical="center"/>
    </xf>
    <xf numFmtId="167" fontId="15" fillId="0" borderId="10" applyAlignment="1" pivotButton="0" quotePrefix="0" xfId="3">
      <alignment horizontal="right" vertical="center"/>
    </xf>
    <xf numFmtId="167" fontId="6" fillId="0" borderId="7" applyAlignment="1" pivotButton="0" quotePrefix="0" xfId="3">
      <alignment horizontal="left" vertical="top"/>
    </xf>
    <xf numFmtId="164" fontId="15" fillId="0" borderId="8" applyAlignment="1" pivotButton="0" quotePrefix="0" xfId="3">
      <alignment horizontal="right" vertical="center"/>
    </xf>
    <xf numFmtId="167" fontId="15" fillId="0" borderId="8" applyAlignment="1" pivotButton="0" quotePrefix="0" xfId="9">
      <alignment horizontal="right" vertical="center"/>
    </xf>
    <xf numFmtId="164" fontId="15" fillId="0" borderId="27" applyAlignment="1" pivotButton="0" quotePrefix="0" xfId="3">
      <alignment horizontal="right" vertical="center"/>
    </xf>
    <xf numFmtId="166" fontId="15" fillId="0" borderId="27" applyAlignment="1" pivotButton="0" quotePrefix="0" xfId="3">
      <alignment horizontal="right" vertical="center"/>
    </xf>
    <xf numFmtId="169" fontId="15" fillId="0" borderId="27" applyAlignment="1" pivotButton="0" quotePrefix="0" xfId="3">
      <alignment horizontal="right" vertical="center"/>
    </xf>
    <xf numFmtId="169" fontId="15" fillId="0" borderId="27" applyAlignment="1" pivotButton="0" quotePrefix="0" xfId="2">
      <alignment horizontal="right" vertical="center"/>
    </xf>
    <xf numFmtId="167" fontId="15" fillId="0" borderId="27" applyAlignment="1" pivotButton="0" quotePrefix="0" xfId="3">
      <alignment horizontal="right" vertical="center"/>
    </xf>
    <xf numFmtId="167" fontId="15" fillId="0" borderId="23" applyAlignment="1" pivotButton="0" quotePrefix="0" xfId="3">
      <alignment horizontal="right" vertical="center"/>
    </xf>
    <xf numFmtId="167" fontId="6" fillId="0" borderId="24" applyAlignment="1" pivotButton="0" quotePrefix="0" xfId="3">
      <alignment horizontal="left" vertical="top"/>
    </xf>
    <xf numFmtId="164" fontId="15" fillId="0" borderId="50" applyAlignment="1" pivotButton="0" quotePrefix="0" xfId="3">
      <alignment horizontal="right" vertical="center"/>
    </xf>
    <xf numFmtId="166" fontId="15" fillId="0" borderId="50" applyAlignment="1" pivotButton="0" quotePrefix="0" xfId="3">
      <alignment horizontal="right" vertical="center"/>
    </xf>
    <xf numFmtId="169" fontId="15" fillId="0" borderId="50" applyAlignment="1" pivotButton="0" quotePrefix="0" xfId="3">
      <alignment horizontal="right" vertical="center"/>
    </xf>
    <xf numFmtId="169" fontId="15" fillId="0" borderId="50" applyAlignment="1" pivotButton="0" quotePrefix="0" xfId="2">
      <alignment horizontal="right" vertical="center"/>
    </xf>
    <xf numFmtId="167" fontId="6" fillId="0" borderId="49" applyAlignment="1" pivotButton="0" quotePrefix="0" xfId="3">
      <alignment horizontal="left" vertical="top"/>
    </xf>
    <xf numFmtId="0" fontId="20" fillId="0" borderId="60" applyAlignment="1" pivotButton="0" quotePrefix="0" xfId="3">
      <alignment horizontal="center" vertical="center" wrapText="1"/>
    </xf>
    <xf numFmtId="164" fontId="15" fillId="0" borderId="58" applyAlignment="1" pivotButton="0" quotePrefix="0" xfId="3">
      <alignment horizontal="right" vertical="center"/>
    </xf>
    <xf numFmtId="166" fontId="15" fillId="0" borderId="58" applyAlignment="1" pivotButton="0" quotePrefix="0" xfId="3">
      <alignment horizontal="right" vertical="center"/>
    </xf>
    <xf numFmtId="169" fontId="15" fillId="0" borderId="58" applyAlignment="1" pivotButton="0" quotePrefix="0" xfId="3">
      <alignment horizontal="right" vertical="center"/>
    </xf>
    <xf numFmtId="169" fontId="15" fillId="0" borderId="58" applyAlignment="1" pivotButton="0" quotePrefix="0" xfId="2">
      <alignment horizontal="right" vertical="center"/>
    </xf>
    <xf numFmtId="167" fontId="15" fillId="0" borderId="58" applyAlignment="1" pivotButton="0" quotePrefix="0" xfId="3">
      <alignment horizontal="right" vertical="center"/>
    </xf>
    <xf numFmtId="167" fontId="15" fillId="0" borderId="59" applyAlignment="1" pivotButton="0" quotePrefix="0" xfId="3">
      <alignment horizontal="right" vertical="center"/>
    </xf>
    <xf numFmtId="0" fontId="0" fillId="0" borderId="1" pivotButton="0" quotePrefix="0" xfId="0"/>
    <xf numFmtId="166" fontId="15" fillId="0" borderId="58" applyAlignment="1" pivotButton="0" quotePrefix="0" xfId="2">
      <alignment horizontal="right" vertical="center"/>
    </xf>
    <xf numFmtId="167" fontId="15" fillId="0" borderId="58" applyAlignment="1" pivotButton="0" quotePrefix="0" xfId="9">
      <alignment horizontal="right" vertical="center"/>
    </xf>
    <xf numFmtId="0" fontId="0" fillId="0" borderId="45" pivotButton="0" quotePrefix="0" xfId="0"/>
    <xf numFmtId="164" fontId="6" fillId="0" borderId="18" applyAlignment="1" pivotButton="0" quotePrefix="0" xfId="3">
      <alignment horizontal="right" vertical="center"/>
    </xf>
    <xf numFmtId="166" fontId="6" fillId="0" borderId="18" applyAlignment="1" pivotButton="0" quotePrefix="0" xfId="3">
      <alignment horizontal="right" vertical="center"/>
    </xf>
    <xf numFmtId="169" fontId="6" fillId="0" borderId="18" applyAlignment="1" pivotButton="0" quotePrefix="0" xfId="3">
      <alignment horizontal="right" vertical="center"/>
    </xf>
    <xf numFmtId="166" fontId="6" fillId="0" borderId="18" applyAlignment="1" pivotButton="0" quotePrefix="0" xfId="2">
      <alignment horizontal="right" vertical="center"/>
    </xf>
    <xf numFmtId="167" fontId="6" fillId="0" borderId="18" applyAlignment="1" pivotButton="0" quotePrefix="0" xfId="3">
      <alignment horizontal="right" vertical="center"/>
    </xf>
    <xf numFmtId="167" fontId="6" fillId="0" borderId="19" applyAlignment="1" pivotButton="0" quotePrefix="0" xfId="3">
      <alignment horizontal="right" vertical="center"/>
    </xf>
    <xf numFmtId="167" fontId="6" fillId="0" borderId="20" applyAlignment="1" pivotButton="0" quotePrefix="0" xfId="3">
      <alignment horizontal="left" vertical="top"/>
    </xf>
    <xf numFmtId="165" fontId="30" fillId="0" borderId="29" applyAlignment="1" pivotButton="0" quotePrefix="0" xfId="0">
      <alignment horizontal="center" vertical="center"/>
    </xf>
    <xf numFmtId="0" fontId="17" fillId="11" borderId="69" applyAlignment="1" pivotButton="0" quotePrefix="0" xfId="0">
      <alignment horizontal="center" vertical="top"/>
    </xf>
    <xf numFmtId="0" fontId="0" fillId="0" borderId="38" pivotButton="0" quotePrefix="0" xfId="0"/>
    <xf numFmtId="0" fontId="0" fillId="0" borderId="39" pivotButton="0" quotePrefix="0" xfId="0"/>
    <xf numFmtId="172" fontId="31" fillId="11" borderId="52" applyAlignment="1" pivotButton="0" quotePrefix="0" xfId="0">
      <alignment horizontal="center" vertical="center"/>
    </xf>
    <xf numFmtId="165" fontId="30" fillId="0" borderId="0" applyAlignment="1" pivotButton="0" quotePrefix="0" xfId="0">
      <alignment horizontal="center" vertical="center"/>
    </xf>
    <xf numFmtId="170" fontId="31" fillId="0" borderId="4" applyAlignment="1" pivotButton="0" quotePrefix="0" xfId="0">
      <alignment vertical="top"/>
    </xf>
    <xf numFmtId="170" fontId="31" fillId="0" borderId="0" applyAlignment="1" pivotButton="0" quotePrefix="0" xfId="0">
      <alignment vertical="top"/>
    </xf>
    <xf numFmtId="170" fontId="31" fillId="0" borderId="40" applyAlignment="1" pivotButton="0" quotePrefix="0" xfId="0">
      <alignment vertical="top"/>
    </xf>
    <xf numFmtId="165" fontId="32" fillId="0" borderId="0" applyAlignment="1" pivotButton="0" quotePrefix="0" xfId="0">
      <alignment vertical="top"/>
    </xf>
    <xf numFmtId="0" fontId="31" fillId="11" borderId="68" applyAlignment="1" pivotButton="0" quotePrefix="0" xfId="0">
      <alignment horizontal="center" vertical="top"/>
    </xf>
    <xf numFmtId="0" fontId="0" fillId="0" borderId="41" pivotButton="0" quotePrefix="0" xfId="0"/>
    <xf numFmtId="0" fontId="0" fillId="0" borderId="42" pivotButton="0" quotePrefix="0" xfId="0"/>
    <xf numFmtId="0" fontId="0" fillId="0" borderId="48" pivotButton="0" quotePrefix="0" xfId="0"/>
    <xf numFmtId="170" fontId="31" fillId="0" borderId="43" applyAlignment="1" pivotButton="0" quotePrefix="0" xfId="0">
      <alignment vertical="top"/>
    </xf>
    <xf numFmtId="0" fontId="31" fillId="0" borderId="26" applyAlignment="1" pivotButton="0" quotePrefix="0" xfId="0">
      <alignment horizontal="center" vertical="top"/>
    </xf>
    <xf numFmtId="170" fontId="31" fillId="0" borderId="44" applyAlignment="1" pivotButton="0" quotePrefix="0" xfId="0">
      <alignment vertical="top"/>
    </xf>
    <xf numFmtId="165" fontId="32" fillId="0" borderId="56" applyAlignment="1" pivotButton="0" quotePrefix="0" xfId="0">
      <alignment vertical="top"/>
    </xf>
    <xf numFmtId="0" fontId="31" fillId="11" borderId="26" applyAlignment="1" pivotButton="0" quotePrefix="0" xfId="0">
      <alignment horizontal="center" vertical="top"/>
    </xf>
    <xf numFmtId="164" fontId="11" fillId="0" borderId="0" applyAlignment="1" pivotButton="0" quotePrefix="0" xfId="0">
      <alignment horizontal="right" vertical="center"/>
    </xf>
    <xf numFmtId="165" fontId="11" fillId="0" borderId="0" applyAlignment="1" pivotButton="0" quotePrefix="0" xfId="0">
      <alignment horizontal="right" vertical="center"/>
    </xf>
    <xf numFmtId="166" fontId="11" fillId="0" borderId="0" applyAlignment="1" pivotButton="0" quotePrefix="0" xfId="0">
      <alignment horizontal="right" vertical="center"/>
    </xf>
    <xf numFmtId="168" fontId="0" fillId="0" borderId="0" applyAlignment="1" pivotButton="0" quotePrefix="0" xfId="0">
      <alignment horizontal="right" vertical="center"/>
    </xf>
  </cellXfs>
  <cellStyles count="28">
    <cellStyle name="Normal" xfId="0" builtinId="0"/>
    <cellStyle name="Style 4" xfId="1"/>
    <cellStyle name="Currency" xfId="2" builtinId="4"/>
    <cellStyle name="Note" xfId="3" builtinId="10"/>
    <cellStyle name="Normal 2" xfId="4"/>
    <cellStyle name="Style 1" xfId="5"/>
    <cellStyle name="Style 2" xfId="6"/>
    <cellStyle name="Style 3" xfId="7"/>
    <cellStyle name="Normal 2 3" xfId="8"/>
    <cellStyle name="Note 2" xfId="9"/>
    <cellStyle name="Style 4 2" xfId="10"/>
    <cellStyle name="Currency 2" xfId="11"/>
    <cellStyle name="Note 3" xfId="12"/>
    <cellStyle name="Normal 2 2" xfId="13"/>
    <cellStyle name="Style 1 2" xfId="14"/>
    <cellStyle name="Style 2 2" xfId="15"/>
    <cellStyle name="Style 3 2" xfId="16"/>
    <cellStyle name="Normal 2 3 3" xfId="17"/>
    <cellStyle name="Note 2 2" xfId="18"/>
    <cellStyle name="Normal 2 3 2" xfId="19"/>
    <cellStyle name="Note 2 2 2" xfId="20"/>
    <cellStyle name="Currency 2 2" xfId="21"/>
    <cellStyle name="Normal 3 2" xfId="22"/>
    <cellStyle name="Note 3 2" xfId="23"/>
    <cellStyle name="Note 2 2 2 2" xfId="24"/>
    <cellStyle name="Currency 2 2 2" xfId="25"/>
    <cellStyle name="Note 2 3" xfId="26"/>
    <cellStyle name="Note 2 2 2 2 2" xfId="27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jpeg" Id="rId1"/><Relationship Type="http://schemas.openxmlformats.org/officeDocument/2006/relationships/image" Target="/xl/media/image3.png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0</row>
      <rowOff>0</rowOff>
    </from>
    <ext cx="2209800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twoCellAnchor editAs="oneCell">
    <from>
      <col>1</col>
      <colOff>36318</colOff>
      <row>1</row>
      <rowOff>155863</rowOff>
    </from>
    <to>
      <col>2</col>
      <colOff>2060863</colOff>
      <row>3</row>
      <rowOff>121229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>
        <a:xfrm xmlns:a="http://schemas.openxmlformats.org/drawingml/2006/main">
          <a:off x="642454" y="415636"/>
          <a:ext cx="2994364" cy="7966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4</col>
      <colOff>0</colOff>
      <row>0</row>
      <rowOff>0</rowOff>
    </from>
    <ext cx="2209800" cy="7143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tabColor rgb="FFFFFF00"/>
    <outlinePr summaryBelow="1" summaryRight="1"/>
    <pageSetUpPr fitToPage="1"/>
  </sheetPr>
  <dimension ref="A1:CE367"/>
  <sheetViews>
    <sheetView showGridLines="0" zoomScaleNormal="100" zoomScaleSheetLayoutView="160" zoomScalePageLayoutView="10" workbookViewId="0">
      <pane ySplit="7" topLeftCell="A8" activePane="bottomLeft" state="frozen"/>
      <selection pane="bottomLeft" activeCell="A9" sqref="A9:M9"/>
    </sheetView>
  </sheetViews>
  <sheetFormatPr baseColWidth="8" defaultColWidth="9" defaultRowHeight="15"/>
  <cols>
    <col width="9.140625" customWidth="1" style="66" min="1" max="1"/>
    <col width="16.140625" customWidth="1" style="110" min="2" max="2"/>
    <col width="79.140625" customWidth="1" style="118" min="3" max="3"/>
    <col width="11.85546875" customWidth="1" style="274" min="4" max="4"/>
    <col width="0.140625" customWidth="1" style="120" min="5" max="5"/>
    <col hidden="1" width="10.140625" customWidth="1" style="66" min="6" max="6"/>
    <col hidden="1" width="12.5703125" customWidth="1" style="275" min="7" max="7"/>
    <col hidden="1" width="14.85546875" customWidth="1" style="276" min="8" max="8"/>
    <col hidden="1" width="12.42578125" customWidth="1" style="66" min="9" max="9"/>
    <col width="14" customWidth="1" style="66" min="10" max="10"/>
    <col width="23.140625" customWidth="1" style="66" min="11" max="11"/>
    <col width="20.42578125" customWidth="1" style="66" min="12" max="12"/>
    <col width="22" customWidth="1" style="66" min="13" max="13"/>
    <col width="9.85546875" bestFit="1" customWidth="1" style="66" min="14" max="16"/>
    <col width="9" customWidth="1" style="66" min="17" max="16384"/>
  </cols>
  <sheetData>
    <row r="1" ht="21" customFormat="1" customHeight="1" s="67" thickBot="1">
      <c r="A1" s="277" t="inlineStr">
        <is>
          <t>MATERIAL TAKEOFF AND COST ESTIMATE STATEMENT</t>
        </is>
      </c>
      <c r="B1" s="278" t="n"/>
      <c r="C1" s="278" t="n"/>
      <c r="D1" s="278" t="n"/>
      <c r="E1" s="278" t="n"/>
      <c r="F1" s="278" t="n"/>
      <c r="G1" s="278" t="n"/>
      <c r="H1" s="278" t="n"/>
      <c r="I1" s="278" t="n"/>
      <c r="J1" s="278" t="n"/>
      <c r="K1" s="278" t="n"/>
      <c r="L1" s="278" t="n"/>
      <c r="M1" s="278" t="n"/>
      <c r="N1" s="66" t="n"/>
      <c r="O1" s="66" t="n"/>
      <c r="P1" s="66" t="n"/>
      <c r="Q1" s="66" t="n"/>
      <c r="R1" s="66" t="n"/>
      <c r="S1" s="66" t="n"/>
      <c r="T1" s="66" t="n"/>
      <c r="U1" s="66" t="n"/>
      <c r="V1" s="66" t="n"/>
      <c r="W1" s="66" t="n"/>
      <c r="X1" s="66" t="n"/>
      <c r="Y1" s="66" t="n"/>
      <c r="Z1" s="66" t="n"/>
      <c r="AA1" s="66" t="n"/>
      <c r="AB1" s="66" t="n"/>
      <c r="AC1" s="66" t="n"/>
      <c r="AD1" s="66" t="n"/>
      <c r="AE1" s="66" t="n"/>
      <c r="AF1" s="66" t="n"/>
      <c r="AG1" s="66" t="n"/>
      <c r="AH1" s="66" t="n"/>
      <c r="AI1" s="66" t="n"/>
      <c r="AJ1" s="66" t="n"/>
      <c r="AK1" s="66" t="n"/>
      <c r="AL1" s="66" t="n"/>
      <c r="AM1" s="66" t="n"/>
      <c r="AN1" s="66" t="n"/>
      <c r="AO1" s="66" t="n"/>
      <c r="AP1" s="66" t="n"/>
      <c r="AQ1" s="66" t="n"/>
      <c r="AR1" s="66" t="n"/>
      <c r="AS1" s="66" t="n"/>
      <c r="AT1" s="66" t="n"/>
      <c r="AU1" s="66" t="n"/>
      <c r="AV1" s="66" t="n"/>
      <c r="AW1" s="66" t="n"/>
      <c r="AX1" s="66" t="n"/>
      <c r="AY1" s="66" t="n"/>
      <c r="AZ1" s="66" t="n"/>
      <c r="BA1" s="66" t="n"/>
      <c r="BB1" s="66" t="n"/>
      <c r="BC1" s="66" t="n"/>
      <c r="BD1" s="66" t="n"/>
      <c r="BE1" s="66" t="n"/>
      <c r="BF1" s="66" t="n"/>
      <c r="BG1" s="66" t="n"/>
      <c r="BH1" s="66" t="n"/>
      <c r="BI1" s="66" t="n"/>
      <c r="BJ1" s="66" t="n"/>
      <c r="BK1" s="66" t="n"/>
      <c r="BL1" s="66" t="n"/>
      <c r="BM1" s="66" t="n"/>
      <c r="BN1" s="66" t="n"/>
      <c r="BO1" s="66" t="n"/>
    </row>
    <row r="2" ht="18.6" customFormat="1" customHeight="1" s="74">
      <c r="A2" s="279" t="inlineStr">
        <is>
          <t>PROJECT NAME:</t>
        </is>
      </c>
      <c r="B2" s="280" t="n"/>
      <c r="C2" s="281" t="inlineStr">
        <is>
          <t>DELTA HOTEL LAS VEGAS</t>
        </is>
      </c>
      <c r="D2" s="68" t="n"/>
      <c r="E2" s="198" t="n"/>
      <c r="I2" s="71" t="n"/>
      <c r="J2" s="71" t="n"/>
      <c r="K2" s="71" t="n"/>
      <c r="L2" s="72" t="n"/>
      <c r="M2" s="73" t="n"/>
      <c r="N2" s="71" t="n"/>
      <c r="O2" s="71" t="n"/>
      <c r="P2" s="71" t="n"/>
      <c r="Q2" s="71" t="n"/>
      <c r="R2" s="71" t="n"/>
      <c r="S2" s="71" t="n"/>
      <c r="T2" s="71" t="n"/>
      <c r="U2" s="71" t="n"/>
      <c r="V2" s="71" t="n"/>
      <c r="W2" s="71" t="n"/>
      <c r="X2" s="71" t="n"/>
      <c r="Y2" s="71" t="n"/>
      <c r="Z2" s="71" t="n"/>
      <c r="AA2" s="71" t="n"/>
      <c r="AB2" s="71" t="n"/>
      <c r="AC2" s="71" t="n"/>
      <c r="AD2" s="71" t="n"/>
      <c r="AE2" s="71" t="n"/>
      <c r="AF2" s="71" t="n"/>
      <c r="AG2" s="71" t="n"/>
      <c r="AH2" s="71" t="n"/>
      <c r="AI2" s="71" t="n"/>
      <c r="AJ2" s="71" t="n"/>
      <c r="AK2" s="71" t="n"/>
      <c r="AL2" s="71" t="n"/>
      <c r="AM2" s="71" t="n"/>
      <c r="AN2" s="71" t="n"/>
      <c r="AO2" s="71" t="n"/>
      <c r="AP2" s="71" t="n"/>
      <c r="AQ2" s="71" t="n"/>
      <c r="AR2" s="71" t="n"/>
      <c r="AS2" s="71" t="n"/>
      <c r="AT2" s="71" t="n"/>
      <c r="AU2" s="71" t="n"/>
      <c r="AV2" s="71" t="n"/>
      <c r="AW2" s="71" t="n"/>
      <c r="AX2" s="71" t="n"/>
      <c r="AY2" s="71" t="n"/>
      <c r="AZ2" s="71" t="n"/>
      <c r="BA2" s="71" t="n"/>
      <c r="BB2" s="71" t="n"/>
      <c r="BC2" s="71" t="n"/>
      <c r="BD2" s="71" t="n"/>
      <c r="BE2" s="71" t="n"/>
      <c r="BF2" s="71" t="n"/>
      <c r="BG2" s="71" t="n"/>
      <c r="BH2" s="71" t="n"/>
      <c r="BI2" s="71" t="n"/>
      <c r="BJ2" s="71" t="n"/>
      <c r="BK2" s="71" t="n"/>
      <c r="BL2" s="71" t="n"/>
      <c r="BM2" s="71" t="n"/>
      <c r="BN2" s="71" t="n"/>
      <c r="BO2" s="71" t="n"/>
    </row>
    <row r="3" ht="18.6" customFormat="1" customHeight="1" s="74" thickBot="1">
      <c r="A3" s="282" t="n"/>
      <c r="B3" s="283" t="n"/>
      <c r="C3" s="284" t="n"/>
      <c r="D3" s="68" t="n"/>
      <c r="E3" s="198" t="n"/>
      <c r="F3" s="199" t="n"/>
      <c r="G3" s="199" t="n"/>
      <c r="H3" s="199" t="n"/>
      <c r="I3" s="71" t="n"/>
      <c r="J3" s="71" t="n"/>
      <c r="K3" s="71" t="n"/>
      <c r="L3" s="72" t="n"/>
      <c r="M3" s="73" t="n"/>
      <c r="N3" s="71" t="n"/>
      <c r="O3" s="71" t="n"/>
      <c r="P3" s="71" t="n"/>
      <c r="Q3" s="71" t="n"/>
      <c r="R3" s="71" t="n"/>
      <c r="S3" s="71" t="n"/>
      <c r="T3" s="71" t="n"/>
      <c r="U3" s="71" t="n"/>
      <c r="V3" s="71" t="n"/>
      <c r="W3" s="71" t="n"/>
      <c r="X3" s="71" t="n"/>
      <c r="Y3" s="71" t="n"/>
      <c r="Z3" s="71" t="n"/>
      <c r="AA3" s="71" t="n"/>
      <c r="AB3" s="71" t="n"/>
      <c r="AC3" s="71" t="n"/>
      <c r="AD3" s="71" t="n"/>
      <c r="AE3" s="71" t="n"/>
      <c r="AF3" s="71" t="n"/>
      <c r="AG3" s="71" t="n"/>
      <c r="AH3" s="71" t="n"/>
      <c r="AI3" s="71" t="n"/>
      <c r="AJ3" s="71" t="n"/>
      <c r="AK3" s="71" t="n"/>
      <c r="AL3" s="71" t="n"/>
      <c r="AM3" s="71" t="n"/>
      <c r="AN3" s="71" t="n"/>
      <c r="AO3" s="71" t="n"/>
      <c r="AP3" s="71" t="n"/>
      <c r="AQ3" s="71" t="n"/>
      <c r="AR3" s="71" t="n"/>
      <c r="AS3" s="71" t="n"/>
      <c r="AT3" s="71" t="n"/>
      <c r="AU3" s="71" t="n"/>
      <c r="AV3" s="71" t="n"/>
      <c r="AW3" s="71" t="n"/>
      <c r="AX3" s="71" t="n"/>
      <c r="AY3" s="71" t="n"/>
      <c r="AZ3" s="71" t="n"/>
      <c r="BA3" s="71" t="n"/>
      <c r="BB3" s="71" t="n"/>
      <c r="BC3" s="71" t="n"/>
      <c r="BD3" s="71" t="n"/>
      <c r="BE3" s="71" t="n"/>
      <c r="BF3" s="71" t="n"/>
      <c r="BG3" s="71" t="n"/>
      <c r="BH3" s="71" t="n"/>
      <c r="BI3" s="71" t="n"/>
      <c r="BJ3" s="71" t="n"/>
      <c r="BK3" s="71" t="n"/>
      <c r="BL3" s="71" t="n"/>
      <c r="BM3" s="71" t="n"/>
      <c r="BN3" s="71" t="n"/>
      <c r="BO3" s="71" t="n"/>
    </row>
    <row r="4" ht="18.6" customFormat="1" customHeight="1" s="74">
      <c r="A4" s="279" t="inlineStr">
        <is>
          <t>LOCATION:</t>
        </is>
      </c>
      <c r="B4" s="280" t="n"/>
      <c r="C4" s="281" t="inlineStr">
        <is>
          <t>4175 SVALLEY VIEW BLVD LAS VEGAS, NV 89103</t>
        </is>
      </c>
      <c r="D4" s="68" t="n"/>
      <c r="E4" s="199" t="n"/>
      <c r="I4" s="71" t="n"/>
      <c r="J4" s="285" t="inlineStr">
        <is>
          <t>TOTAL AREA(SF)</t>
        </is>
      </c>
      <c r="K4" s="280" t="n"/>
      <c r="L4" s="286" t="n">
        <v>309678</v>
      </c>
      <c r="M4" s="73" t="n"/>
      <c r="N4" s="71" t="n"/>
      <c r="O4" s="71" t="n"/>
      <c r="P4" s="71" t="n"/>
      <c r="Q4" s="71" t="n"/>
      <c r="R4" s="71" t="n"/>
      <c r="S4" s="71" t="n"/>
      <c r="T4" s="71" t="n"/>
      <c r="U4" s="71" t="n"/>
      <c r="V4" s="71" t="n"/>
      <c r="W4" s="71" t="n"/>
      <c r="X4" s="71" t="n"/>
      <c r="Y4" s="71" t="n"/>
      <c r="Z4" s="71" t="n"/>
      <c r="AA4" s="71" t="n"/>
      <c r="AB4" s="71" t="n"/>
      <c r="AC4" s="71" t="n"/>
      <c r="AD4" s="71" t="n"/>
      <c r="AE4" s="71" t="n"/>
      <c r="AF4" s="71" t="n"/>
      <c r="AG4" s="71" t="n"/>
      <c r="AH4" s="71" t="n"/>
      <c r="AI4" s="71" t="n"/>
      <c r="AJ4" s="71" t="n"/>
      <c r="AK4" s="71" t="n"/>
      <c r="AL4" s="71" t="n"/>
      <c r="AM4" s="71" t="n"/>
      <c r="AN4" s="71" t="n"/>
      <c r="AO4" s="71" t="n"/>
      <c r="AP4" s="71" t="n"/>
      <c r="AQ4" s="71" t="n"/>
      <c r="AR4" s="71" t="n"/>
      <c r="AS4" s="71" t="n"/>
      <c r="AT4" s="71" t="n"/>
      <c r="AU4" s="71" t="n"/>
      <c r="AV4" s="71" t="n"/>
      <c r="AW4" s="71" t="n"/>
      <c r="AX4" s="71" t="n"/>
      <c r="AY4" s="71" t="n"/>
      <c r="AZ4" s="71" t="n"/>
      <c r="BA4" s="71" t="n"/>
      <c r="BB4" s="71" t="n"/>
      <c r="BC4" s="71" t="n"/>
      <c r="BD4" s="71" t="n"/>
      <c r="BE4" s="71" t="n"/>
      <c r="BF4" s="71" t="n"/>
      <c r="BG4" s="71" t="n"/>
      <c r="BH4" s="71" t="n"/>
      <c r="BI4" s="71" t="n"/>
      <c r="BJ4" s="71" t="n"/>
      <c r="BK4" s="71" t="n"/>
      <c r="BL4" s="71" t="n"/>
      <c r="BM4" s="71" t="n"/>
      <c r="BN4" s="71" t="n"/>
      <c r="BO4" s="71" t="n"/>
    </row>
    <row r="5" ht="18.6" customFormat="1" customHeight="1" s="74" thickBot="1">
      <c r="A5" s="282" t="n"/>
      <c r="B5" s="283" t="n"/>
      <c r="C5" s="284" t="n"/>
      <c r="D5" s="68" t="n"/>
      <c r="E5" s="199" t="n"/>
      <c r="F5" s="199" t="n"/>
      <c r="G5" s="199" t="n"/>
      <c r="H5" s="199" t="n"/>
      <c r="I5" s="71" t="n"/>
      <c r="J5" s="282" t="n"/>
      <c r="K5" s="283" t="n"/>
      <c r="L5" s="284" t="n"/>
      <c r="M5" s="75" t="inlineStr">
        <is>
          <t>Area May Vary</t>
        </is>
      </c>
      <c r="N5" s="71" t="n"/>
      <c r="O5" s="71" t="n"/>
      <c r="P5" s="71" t="n"/>
      <c r="Q5" s="71" t="n"/>
      <c r="R5" s="71" t="n"/>
      <c r="S5" s="71" t="n"/>
      <c r="T5" s="71" t="n"/>
      <c r="U5" s="71" t="n"/>
      <c r="V5" s="71" t="n"/>
      <c r="W5" s="71" t="n"/>
      <c r="X5" s="71" t="n"/>
      <c r="Y5" s="71" t="n"/>
      <c r="Z5" s="71" t="n"/>
      <c r="AA5" s="71" t="n"/>
      <c r="AB5" s="71" t="n"/>
      <c r="AC5" s="71" t="n"/>
      <c r="AD5" s="71" t="n"/>
      <c r="AE5" s="71" t="n"/>
      <c r="AF5" s="71" t="n"/>
      <c r="AG5" s="71" t="n"/>
      <c r="AH5" s="71" t="n"/>
      <c r="AI5" s="71" t="n"/>
      <c r="AJ5" s="71" t="n"/>
      <c r="AK5" s="71" t="n"/>
      <c r="AL5" s="71" t="n"/>
      <c r="AM5" s="71" t="n"/>
      <c r="AN5" s="71" t="n"/>
      <c r="AO5" s="71" t="n"/>
      <c r="AP5" s="71" t="n"/>
      <c r="AQ5" s="71" t="n"/>
      <c r="AR5" s="71" t="n"/>
      <c r="AS5" s="71" t="n"/>
      <c r="AT5" s="71" t="n"/>
      <c r="AU5" s="71" t="n"/>
      <c r="AV5" s="71" t="n"/>
      <c r="AW5" s="71" t="n"/>
      <c r="AX5" s="71" t="n"/>
      <c r="AY5" s="71" t="n"/>
      <c r="AZ5" s="71" t="n"/>
      <c r="BA5" s="71" t="n"/>
      <c r="BB5" s="71" t="n"/>
      <c r="BC5" s="71" t="n"/>
      <c r="BD5" s="71" t="n"/>
      <c r="BE5" s="71" t="n"/>
      <c r="BF5" s="71" t="n"/>
      <c r="BG5" s="71" t="n"/>
      <c r="BH5" s="71" t="n"/>
      <c r="BI5" s="71" t="n"/>
      <c r="BJ5" s="71" t="n"/>
      <c r="BK5" s="71" t="n"/>
      <c r="BL5" s="71" t="n"/>
      <c r="BM5" s="71" t="n"/>
      <c r="BN5" s="71" t="n"/>
      <c r="BO5" s="71" t="n"/>
    </row>
    <row r="6" customFormat="1" s="74">
      <c r="A6" s="76" t="n"/>
      <c r="B6" s="71" t="n"/>
      <c r="C6" s="72" t="n"/>
      <c r="D6" s="71" t="n"/>
      <c r="E6" s="71" t="n"/>
      <c r="F6" s="71" t="n"/>
      <c r="G6" s="71" t="n"/>
      <c r="H6" s="71" t="n"/>
      <c r="I6" s="71" t="n"/>
      <c r="J6" s="71" t="n"/>
      <c r="K6" s="71" t="n"/>
      <c r="L6" s="72" t="n"/>
      <c r="M6" s="73" t="n"/>
      <c r="N6" s="71" t="n"/>
      <c r="O6" s="71" t="n"/>
      <c r="P6" s="71" t="n"/>
      <c r="Q6" s="71" t="n"/>
      <c r="R6" s="71" t="n"/>
      <c r="S6" s="71" t="n"/>
      <c r="T6" s="71" t="n"/>
      <c r="U6" s="71" t="n"/>
      <c r="V6" s="71" t="n"/>
      <c r="W6" s="71" t="n"/>
      <c r="X6" s="71" t="n"/>
      <c r="Y6" s="71" t="n"/>
      <c r="Z6" s="71" t="n"/>
      <c r="AA6" s="71" t="n"/>
      <c r="AB6" s="71" t="n"/>
      <c r="AC6" s="71" t="n"/>
      <c r="AD6" s="71" t="n"/>
      <c r="AE6" s="71" t="n"/>
      <c r="AF6" s="71" t="n"/>
      <c r="AG6" s="71" t="n"/>
      <c r="AH6" s="71" t="n"/>
      <c r="AI6" s="71" t="n"/>
      <c r="AJ6" s="71" t="n"/>
      <c r="AK6" s="71" t="n"/>
      <c r="AL6" s="71" t="n"/>
      <c r="AM6" s="71" t="n"/>
      <c r="AN6" s="71" t="n"/>
      <c r="AO6" s="71" t="n"/>
      <c r="AP6" s="71" t="n"/>
      <c r="AQ6" s="71" t="n"/>
      <c r="AR6" s="71" t="n"/>
      <c r="AS6" s="71" t="n"/>
      <c r="AT6" s="71" t="n"/>
      <c r="AU6" s="71" t="n"/>
      <c r="AV6" s="71" t="n"/>
      <c r="AW6" s="71" t="n"/>
      <c r="AX6" s="71" t="n"/>
      <c r="AY6" s="71" t="n"/>
      <c r="AZ6" s="71" t="n"/>
      <c r="BA6" s="71" t="n"/>
      <c r="BB6" s="71" t="n"/>
      <c r="BC6" s="71" t="n"/>
      <c r="BD6" s="71" t="n"/>
      <c r="BE6" s="71" t="n"/>
      <c r="BF6" s="71" t="n"/>
      <c r="BG6" s="71" t="n"/>
      <c r="BH6" s="71" t="n"/>
      <c r="BI6" s="71" t="n"/>
      <c r="BJ6" s="71" t="n"/>
      <c r="BK6" s="71" t="n"/>
      <c r="BL6" s="71" t="n"/>
      <c r="BM6" s="71" t="n"/>
      <c r="BN6" s="71" t="n"/>
      <c r="BO6" s="71" t="n"/>
    </row>
    <row r="7" ht="30.75" customFormat="1" customHeight="1" s="67">
      <c r="A7" s="287" t="inlineStr">
        <is>
          <t>Sr #</t>
        </is>
      </c>
      <c r="B7" s="235" t="inlineStr">
        <is>
          <t>REFERENCE</t>
        </is>
      </c>
      <c r="C7" s="235" t="inlineStr">
        <is>
          <t>DESCRIPTION</t>
        </is>
      </c>
      <c r="D7" s="287" t="n"/>
      <c r="E7" s="236" t="n"/>
      <c r="F7" s="235" t="n"/>
      <c r="G7" s="288" t="n"/>
      <c r="H7" s="289" t="n"/>
      <c r="I7" s="239" t="n"/>
      <c r="J7" s="239" t="n"/>
      <c r="K7" s="240" t="inlineStr">
        <is>
          <t>TOTAL COST</t>
        </is>
      </c>
      <c r="L7" s="235" t="inlineStr">
        <is>
          <t>$COST/SF</t>
        </is>
      </c>
      <c r="M7" s="241" t="n"/>
      <c r="N7" s="77" t="n"/>
      <c r="O7" s="77" t="n"/>
      <c r="P7" s="66" t="n"/>
      <c r="Q7" s="66" t="n"/>
      <c r="R7" s="66" t="n"/>
      <c r="S7" s="66" t="n"/>
      <c r="T7" s="66" t="n"/>
      <c r="U7" s="66" t="n"/>
      <c r="V7" s="66" t="n"/>
      <c r="W7" s="66" t="n"/>
      <c r="X7" s="66" t="n"/>
      <c r="Y7" s="66" t="n"/>
      <c r="Z7" s="66" t="n"/>
      <c r="AA7" s="66" t="n"/>
      <c r="AB7" s="66" t="n"/>
      <c r="AC7" s="66" t="n"/>
      <c r="AD7" s="66" t="n"/>
      <c r="AE7" s="66" t="n"/>
      <c r="AF7" s="66" t="n"/>
      <c r="AG7" s="66" t="n"/>
      <c r="AH7" s="66" t="n"/>
      <c r="AI7" s="66" t="n"/>
      <c r="AJ7" s="66" t="n"/>
      <c r="AK7" s="66" t="n"/>
      <c r="AL7" s="66" t="n"/>
      <c r="AM7" s="66" t="n"/>
      <c r="AN7" s="66" t="n"/>
      <c r="AO7" s="66" t="n"/>
      <c r="AP7" s="66" t="n"/>
      <c r="AQ7" s="66" t="n"/>
      <c r="AR7" s="66" t="n"/>
      <c r="AS7" s="66" t="n"/>
      <c r="AT7" s="66" t="n"/>
      <c r="AU7" s="66" t="n"/>
      <c r="AV7" s="66" t="n"/>
      <c r="AW7" s="66" t="n"/>
      <c r="AX7" s="66" t="n"/>
      <c r="AY7" s="66" t="n"/>
      <c r="AZ7" s="66" t="n"/>
      <c r="BA7" s="66" t="n"/>
      <c r="BB7" s="66" t="n"/>
      <c r="BC7" s="66" t="n"/>
      <c r="BD7" s="66" t="n"/>
      <c r="BE7" s="66" t="n"/>
      <c r="BF7" s="66" t="n"/>
      <c r="BG7" s="66" t="n"/>
      <c r="BH7" s="66" t="n"/>
      <c r="BI7" s="66" t="n"/>
      <c r="BJ7" s="66" t="n"/>
      <c r="BK7" s="66" t="n"/>
      <c r="BL7" s="66" t="n"/>
      <c r="BM7" s="66" t="n"/>
      <c r="BN7" s="66" t="n"/>
      <c r="BO7" s="66" t="n"/>
    </row>
    <row r="8" ht="15.75" customFormat="1" customHeight="1" s="67">
      <c r="A8" s="71" t="n"/>
      <c r="B8" s="71" t="n"/>
      <c r="C8" s="72" t="n"/>
      <c r="D8" s="290" t="n"/>
      <c r="E8" s="79" t="n"/>
      <c r="F8" s="80" t="n"/>
      <c r="G8" s="291" t="n"/>
      <c r="H8" s="292" t="n"/>
      <c r="I8" s="80" t="n"/>
      <c r="J8" s="80" t="n"/>
      <c r="K8" s="80" t="n"/>
      <c r="L8" s="72" t="n"/>
      <c r="M8" s="71" t="n"/>
      <c r="N8" s="77" t="n"/>
      <c r="O8" s="77" t="n"/>
      <c r="P8" s="77" t="n"/>
      <c r="Q8" s="77" t="n"/>
      <c r="R8" s="77" t="n"/>
      <c r="S8" s="77" t="n"/>
      <c r="T8" s="77" t="n"/>
      <c r="U8" s="77" t="n"/>
      <c r="V8" s="77" t="n"/>
      <c r="W8" s="77" t="n"/>
      <c r="X8" s="77" t="n"/>
      <c r="Y8" s="77" t="n"/>
      <c r="Z8" s="77" t="n"/>
      <c r="AA8" s="77" t="n"/>
      <c r="AB8" s="77" t="n"/>
      <c r="AC8" s="77" t="n"/>
      <c r="AD8" s="77" t="n"/>
      <c r="AE8" s="77" t="n"/>
      <c r="AF8" s="77" t="n"/>
      <c r="AG8" s="77" t="n"/>
      <c r="AH8" s="77" t="n"/>
      <c r="AI8" s="77" t="n"/>
      <c r="AJ8" s="77" t="n"/>
      <c r="AK8" s="77" t="n"/>
      <c r="AL8" s="77" t="n"/>
      <c r="AM8" s="77" t="n"/>
      <c r="AN8" s="77" t="n"/>
      <c r="AO8" s="77" t="n"/>
      <c r="AP8" s="77" t="n"/>
      <c r="AQ8" s="77" t="n"/>
      <c r="AR8" s="77" t="n"/>
      <c r="AS8" s="77" t="n"/>
      <c r="AT8" s="77" t="n"/>
      <c r="AU8" s="77" t="n"/>
      <c r="AV8" s="77" t="n"/>
      <c r="AW8" s="77" t="n"/>
      <c r="AX8" s="77" t="n"/>
      <c r="AY8" s="77" t="n"/>
      <c r="AZ8" s="77" t="n"/>
      <c r="BA8" s="77" t="n"/>
      <c r="BB8" s="77" t="n"/>
      <c r="BC8" s="77" t="n"/>
      <c r="BD8" s="77" t="n"/>
      <c r="BE8" s="77" t="n"/>
      <c r="BF8" s="77" t="n"/>
      <c r="BG8" s="77" t="n"/>
      <c r="BH8" s="77" t="n"/>
      <c r="BI8" s="77" t="n"/>
      <c r="BJ8" s="77" t="n"/>
      <c r="BK8" s="77" t="n"/>
      <c r="BL8" s="77" t="n"/>
      <c r="BM8" s="77" t="n"/>
      <c r="BN8" s="77" t="n"/>
      <c r="BO8" s="77" t="n"/>
      <c r="BP8" s="83" t="n"/>
      <c r="BQ8" s="83" t="n"/>
      <c r="BR8" s="83" t="n"/>
      <c r="BS8" s="83" t="n"/>
      <c r="BT8" s="83" t="n"/>
      <c r="BU8" s="83" t="n"/>
      <c r="BV8" s="83" t="n"/>
      <c r="BW8" s="83" t="n"/>
      <c r="BX8" s="83" t="n"/>
      <c r="BY8" s="83" t="n"/>
      <c r="BZ8" s="83" t="n"/>
      <c r="CA8" s="83" t="n"/>
      <c r="CB8" s="83" t="n"/>
      <c r="CC8" s="83" t="n"/>
      <c r="CD8" s="83" t="n"/>
      <c r="CE8" s="83" t="n"/>
    </row>
    <row r="9" ht="20.25" customFormat="1" customHeight="1" s="67">
      <c r="A9" s="293" t="inlineStr">
        <is>
          <t>DIVISION WISE SUMMARY</t>
        </is>
      </c>
      <c r="B9" s="278" t="n"/>
      <c r="C9" s="278" t="n"/>
      <c r="D9" s="278" t="n"/>
      <c r="E9" s="278" t="n"/>
      <c r="F9" s="278" t="n"/>
      <c r="G9" s="278" t="n"/>
      <c r="H9" s="278" t="n"/>
      <c r="I9" s="278" t="n"/>
      <c r="J9" s="278" t="n"/>
      <c r="K9" s="278" t="n"/>
      <c r="L9" s="278" t="n"/>
      <c r="M9" s="294">
        <f>SUM(K10:K13)</f>
        <v/>
      </c>
      <c r="N9" s="77" t="n"/>
      <c r="O9" s="77" t="n"/>
      <c r="P9" s="66" t="n"/>
      <c r="Q9" s="66" t="n"/>
      <c r="R9" s="66" t="n"/>
      <c r="S9" s="66" t="n"/>
      <c r="T9" s="66" t="n"/>
      <c r="U9" s="66" t="n"/>
      <c r="V9" s="66" t="n"/>
      <c r="W9" s="66" t="n"/>
      <c r="X9" s="66" t="n"/>
      <c r="Y9" s="66" t="n"/>
      <c r="Z9" s="66" t="n"/>
      <c r="AA9" s="66" t="n"/>
      <c r="AB9" s="66" t="n"/>
      <c r="AC9" s="66" t="n"/>
      <c r="AD9" s="66" t="n"/>
      <c r="AE9" s="66" t="n"/>
      <c r="AF9" s="66" t="n"/>
      <c r="AG9" s="66" t="n"/>
      <c r="AH9" s="66" t="n"/>
      <c r="AI9" s="66" t="n"/>
      <c r="AJ9" s="66" t="n"/>
      <c r="AK9" s="66" t="n"/>
      <c r="AL9" s="66" t="n"/>
      <c r="AM9" s="66" t="n"/>
      <c r="AN9" s="66" t="n"/>
      <c r="AO9" s="66" t="n"/>
      <c r="AP9" s="66" t="n"/>
      <c r="AQ9" s="66" t="n"/>
      <c r="AR9" s="66" t="n"/>
      <c r="AS9" s="66" t="n"/>
      <c r="AT9" s="66" t="n"/>
      <c r="AU9" s="66" t="n"/>
      <c r="AV9" s="66" t="n"/>
      <c r="AW9" s="66" t="n"/>
      <c r="AX9" s="66" t="n"/>
      <c r="AY9" s="66" t="n"/>
      <c r="AZ9" s="66" t="n"/>
      <c r="BA9" s="66" t="n"/>
      <c r="BB9" s="66" t="n"/>
      <c r="BC9" s="66" t="n"/>
      <c r="BD9" s="66" t="n"/>
      <c r="BE9" s="66" t="n"/>
      <c r="BF9" s="66" t="n"/>
      <c r="BG9" s="66" t="n"/>
      <c r="BH9" s="66" t="n"/>
      <c r="BI9" s="66" t="n"/>
      <c r="BJ9" s="66" t="n"/>
      <c r="BK9" s="66" t="n"/>
      <c r="BL9" s="66" t="n"/>
      <c r="BM9" s="66" t="n"/>
      <c r="BN9" s="66" t="n"/>
      <c r="BO9" s="66" t="n"/>
    </row>
    <row r="10" ht="15.75" customFormat="1" customHeight="1" s="67">
      <c r="A10" s="84" t="n"/>
      <c r="B10" s="85" t="n"/>
      <c r="C10" s="72" t="n"/>
      <c r="D10" s="295" t="n"/>
      <c r="E10" s="295" t="n"/>
      <c r="F10" s="87" t="n"/>
      <c r="G10" s="296" t="n"/>
      <c r="H10" s="297" t="n"/>
      <c r="I10" s="298" t="n"/>
      <c r="J10" s="299" t="n"/>
      <c r="K10" s="300" t="n"/>
      <c r="L10" s="301" t="n"/>
      <c r="M10" s="73" t="n"/>
      <c r="N10" s="77" t="n"/>
      <c r="O10" s="77" t="n"/>
      <c r="P10" s="77" t="n"/>
      <c r="Q10" s="77" t="n"/>
      <c r="R10" s="77" t="n"/>
      <c r="S10" s="77" t="n"/>
      <c r="T10" s="77" t="n"/>
      <c r="U10" s="77" t="n"/>
      <c r="V10" s="77" t="n"/>
      <c r="W10" s="77" t="n"/>
      <c r="X10" s="77" t="n"/>
      <c r="Y10" s="77" t="n"/>
      <c r="Z10" s="77" t="n"/>
      <c r="AA10" s="77" t="n"/>
      <c r="AB10" s="77" t="n"/>
      <c r="AC10" s="77" t="n"/>
      <c r="AD10" s="77" t="n"/>
      <c r="AE10" s="77" t="n"/>
      <c r="AF10" s="77" t="n"/>
      <c r="AG10" s="77" t="n"/>
      <c r="AH10" s="77" t="n"/>
      <c r="AI10" s="77" t="n"/>
      <c r="AJ10" s="77" t="n"/>
      <c r="AK10" s="77" t="n"/>
      <c r="AL10" s="77" t="n"/>
      <c r="AM10" s="77" t="n"/>
      <c r="AN10" s="77" t="n"/>
      <c r="AO10" s="77" t="n"/>
      <c r="AP10" s="77" t="n"/>
      <c r="AQ10" s="77" t="n"/>
      <c r="AR10" s="77" t="n"/>
      <c r="AS10" s="77" t="n"/>
      <c r="AT10" s="77" t="n"/>
      <c r="AU10" s="77" t="n"/>
      <c r="AV10" s="77" t="n"/>
      <c r="AW10" s="77" t="n"/>
      <c r="AX10" s="77" t="n"/>
      <c r="AY10" s="77" t="n"/>
      <c r="AZ10" s="77" t="n"/>
      <c r="BA10" s="77" t="n"/>
      <c r="BB10" s="77" t="n"/>
      <c r="BC10" s="77" t="n"/>
      <c r="BD10" s="77" t="n"/>
      <c r="BE10" s="77" t="n"/>
      <c r="BF10" s="77" t="n"/>
      <c r="BG10" s="77" t="n"/>
      <c r="BH10" s="77" t="n"/>
      <c r="BI10" s="77" t="n"/>
      <c r="BJ10" s="77" t="n"/>
      <c r="BK10" s="77" t="n"/>
      <c r="BL10" s="77" t="n"/>
      <c r="BM10" s="77" t="n"/>
      <c r="BN10" s="77" t="n"/>
      <c r="BO10" s="77" t="n"/>
      <c r="BP10" s="83" t="n"/>
      <c r="BQ10" s="83" t="n"/>
      <c r="BR10" s="83" t="n"/>
      <c r="BS10" s="83" t="n"/>
      <c r="BT10" s="83" t="n"/>
      <c r="BU10" s="83" t="n"/>
      <c r="BV10" s="83" t="n"/>
      <c r="BW10" s="83" t="n"/>
      <c r="BX10" s="83" t="n"/>
      <c r="BY10" s="83" t="n"/>
      <c r="BZ10" s="83" t="n"/>
      <c r="CA10" s="83" t="n"/>
      <c r="CB10" s="83" t="n"/>
      <c r="CC10" s="83" t="n"/>
      <c r="CD10" s="83" t="n"/>
      <c r="CE10" s="83" t="n"/>
    </row>
    <row r="11" ht="15.75" customFormat="1" customHeight="1" s="67">
      <c r="A11" s="84">
        <f>IF(F11&lt;&gt;"",1+MAX($A$2:A10),"")</f>
        <v/>
      </c>
      <c r="B11" s="94" t="n"/>
      <c r="C11" s="188" t="inlineStr">
        <is>
          <t>CSI DIVISIONS</t>
        </is>
      </c>
      <c r="D11" s="295" t="n"/>
      <c r="E11" s="295" t="n"/>
      <c r="F11" s="87" t="n"/>
      <c r="G11" s="296" t="n"/>
      <c r="H11" s="297" t="n"/>
      <c r="I11" s="298" t="n"/>
      <c r="J11" s="299" t="n"/>
      <c r="K11" s="300" t="n"/>
      <c r="L11" s="301" t="n"/>
      <c r="M11" s="73" t="n"/>
      <c r="N11" s="77" t="n"/>
      <c r="O11" s="77" t="n"/>
      <c r="P11" s="77" t="n"/>
      <c r="Q11" s="77" t="n"/>
      <c r="R11" s="77" t="n"/>
      <c r="S11" s="77" t="n"/>
      <c r="T11" s="77" t="n"/>
      <c r="U11" s="77" t="n"/>
      <c r="V11" s="77" t="n"/>
      <c r="W11" s="77" t="n"/>
      <c r="X11" s="77" t="n"/>
      <c r="Y11" s="77" t="n"/>
      <c r="Z11" s="77" t="n"/>
      <c r="AA11" s="77" t="n"/>
      <c r="AB11" s="77" t="n"/>
      <c r="AC11" s="77" t="n"/>
      <c r="AD11" s="77" t="n"/>
      <c r="AE11" s="77" t="n"/>
      <c r="AF11" s="77" t="n"/>
      <c r="AG11" s="77" t="n"/>
      <c r="AH11" s="77" t="n"/>
      <c r="AI11" s="77" t="n"/>
      <c r="AJ11" s="77" t="n"/>
      <c r="AK11" s="77" t="n"/>
      <c r="AL11" s="77" t="n"/>
      <c r="AM11" s="77" t="n"/>
      <c r="AN11" s="77" t="n"/>
      <c r="AO11" s="77" t="n"/>
      <c r="AP11" s="77" t="n"/>
      <c r="AQ11" s="77" t="n"/>
      <c r="AR11" s="77" t="n"/>
      <c r="AS11" s="77" t="n"/>
      <c r="AT11" s="77" t="n"/>
      <c r="AU11" s="77" t="n"/>
      <c r="AV11" s="77" t="n"/>
      <c r="AW11" s="77" t="n"/>
      <c r="AX11" s="77" t="n"/>
      <c r="AY11" s="77" t="n"/>
      <c r="AZ11" s="77" t="n"/>
      <c r="BA11" s="77" t="n"/>
      <c r="BB11" s="77" t="n"/>
      <c r="BC11" s="77" t="n"/>
      <c r="BD11" s="77" t="n"/>
      <c r="BE11" s="77" t="n"/>
      <c r="BF11" s="77" t="n"/>
      <c r="BG11" s="77" t="n"/>
      <c r="BH11" s="77" t="n"/>
      <c r="BI11" s="77" t="n"/>
      <c r="BJ11" s="77" t="n"/>
      <c r="BK11" s="77" t="n"/>
      <c r="BL11" s="77" t="n"/>
      <c r="BM11" s="77" t="n"/>
      <c r="BN11" s="77" t="n"/>
      <c r="BO11" s="77" t="n"/>
      <c r="BP11" s="83" t="n"/>
      <c r="BQ11" s="83" t="n"/>
      <c r="BR11" s="83" t="n"/>
      <c r="BS11" s="83" t="n"/>
      <c r="BT11" s="83" t="n"/>
      <c r="BU11" s="83" t="n"/>
      <c r="BV11" s="83" t="n"/>
      <c r="BW11" s="83" t="n"/>
      <c r="BX11" s="83" t="n"/>
      <c r="BY11" s="83" t="n"/>
      <c r="BZ11" s="83" t="n"/>
      <c r="CA11" s="83" t="n"/>
      <c r="CB11" s="83" t="n"/>
      <c r="CC11" s="83" t="n"/>
      <c r="CD11" s="83" t="n"/>
      <c r="CE11" s="83" t="n"/>
    </row>
    <row r="12" ht="24.75" customFormat="1" customHeight="1" s="83">
      <c r="A12" s="172">
        <f>IF(F12&lt;&gt;"",1+MAX($A$2:A11),"")</f>
        <v/>
      </c>
      <c r="B12" s="181" t="n"/>
      <c r="C12" s="173" t="inlineStr">
        <is>
          <t>09-Finishes</t>
        </is>
      </c>
      <c r="D12" s="302" t="n"/>
      <c r="E12" s="302" t="n"/>
      <c r="F12" s="175" t="n"/>
      <c r="G12" s="303" t="n"/>
      <c r="H12" s="304" t="n"/>
      <c r="I12" s="305" t="n"/>
      <c r="J12" s="306" t="n"/>
      <c r="K12" s="307">
        <f>ESTIMATE!N24</f>
        <v/>
      </c>
      <c r="L12" s="180">
        <f>K12/L4</f>
        <v/>
      </c>
      <c r="M12" s="73" t="n"/>
      <c r="N12" s="77" t="n"/>
      <c r="O12" s="77" t="n"/>
      <c r="P12" s="77" t="n"/>
      <c r="Q12" s="77" t="n"/>
      <c r="R12" s="77" t="n"/>
      <c r="S12" s="77" t="n"/>
      <c r="T12" s="77" t="n"/>
      <c r="U12" s="77" t="n"/>
      <c r="V12" s="77" t="n"/>
      <c r="W12" s="77" t="n"/>
      <c r="X12" s="77" t="n"/>
      <c r="Y12" s="77" t="n"/>
      <c r="Z12" s="77" t="n"/>
      <c r="AA12" s="77" t="n"/>
      <c r="AB12" s="77" t="n"/>
      <c r="AC12" s="77" t="n"/>
      <c r="AD12" s="77" t="n"/>
      <c r="AE12" s="77" t="n"/>
      <c r="AF12" s="77" t="n"/>
      <c r="AG12" s="77" t="n"/>
      <c r="AH12" s="77" t="n"/>
      <c r="AI12" s="77" t="n"/>
      <c r="AJ12" s="77" t="n"/>
      <c r="AK12" s="77" t="n"/>
      <c r="AL12" s="77" t="n"/>
      <c r="AM12" s="77" t="n"/>
      <c r="AN12" s="77" t="n"/>
      <c r="AO12" s="77" t="n"/>
      <c r="AP12" s="77" t="n"/>
      <c r="AQ12" s="77" t="n"/>
      <c r="AR12" s="77" t="n"/>
      <c r="AS12" s="77" t="n"/>
      <c r="AT12" s="77" t="n"/>
      <c r="AU12" s="77" t="n"/>
      <c r="AV12" s="77" t="n"/>
      <c r="AW12" s="77" t="n"/>
      <c r="AX12" s="77" t="n"/>
      <c r="AY12" s="77" t="n"/>
      <c r="AZ12" s="77" t="n"/>
      <c r="BA12" s="77" t="n"/>
      <c r="BB12" s="77" t="n"/>
      <c r="BC12" s="77" t="n"/>
      <c r="BD12" s="77" t="n"/>
      <c r="BE12" s="77" t="n"/>
      <c r="BF12" s="77" t="n"/>
      <c r="BG12" s="77" t="n"/>
      <c r="BH12" s="77" t="n"/>
      <c r="BI12" s="77" t="n"/>
      <c r="BJ12" s="77" t="n"/>
      <c r="BK12" s="77" t="n"/>
      <c r="BL12" s="77" t="n"/>
      <c r="BM12" s="77" t="n"/>
      <c r="BN12" s="77" t="n"/>
      <c r="BO12" s="77" t="n"/>
      <c r="BP12" s="77" t="n"/>
      <c r="BQ12" s="77" t="n"/>
      <c r="BR12" s="77" t="n"/>
      <c r="BS12" s="77" t="n"/>
      <c r="BT12" s="77" t="n"/>
      <c r="BU12" s="77" t="n"/>
      <c r="BV12" s="77" t="n"/>
    </row>
    <row r="13" ht="15.75" customFormat="1" customHeight="1" s="83">
      <c r="A13" s="95" t="n"/>
      <c r="B13" s="96" t="n"/>
      <c r="C13" s="97" t="n"/>
      <c r="D13" s="308" t="n"/>
      <c r="E13" s="308" t="n"/>
      <c r="F13" s="99" t="n"/>
      <c r="G13" s="309" t="n"/>
      <c r="H13" s="310" t="n"/>
      <c r="I13" s="311" t="n"/>
      <c r="J13" s="312" t="n"/>
      <c r="K13" s="313" t="n"/>
      <c r="L13" s="314" t="n"/>
      <c r="M13" s="106" t="n"/>
      <c r="N13" s="77" t="n"/>
      <c r="O13" s="77" t="n"/>
      <c r="P13" s="77" t="n"/>
      <c r="Q13" s="77" t="n"/>
      <c r="R13" s="77" t="n"/>
      <c r="S13" s="77" t="n"/>
      <c r="T13" s="77" t="n"/>
      <c r="U13" s="77" t="n"/>
      <c r="V13" s="77" t="n"/>
      <c r="W13" s="77" t="n"/>
      <c r="X13" s="77" t="n"/>
      <c r="Y13" s="77" t="n"/>
      <c r="Z13" s="77" t="n"/>
      <c r="AA13" s="77" t="n"/>
      <c r="AB13" s="77" t="n"/>
      <c r="AC13" s="77" t="n"/>
      <c r="AD13" s="77" t="n"/>
      <c r="AE13" s="77" t="n"/>
      <c r="AF13" s="77" t="n"/>
      <c r="AG13" s="77" t="n"/>
      <c r="AH13" s="77" t="n"/>
      <c r="AI13" s="77" t="n"/>
      <c r="AJ13" s="77" t="n"/>
      <c r="AK13" s="77" t="n"/>
      <c r="AL13" s="77" t="n"/>
      <c r="AM13" s="77" t="n"/>
      <c r="AN13" s="77" t="n"/>
      <c r="AO13" s="77" t="n"/>
      <c r="AP13" s="77" t="n"/>
      <c r="AQ13" s="77" t="n"/>
      <c r="AR13" s="77" t="n"/>
      <c r="AS13" s="77" t="n"/>
      <c r="AT13" s="77" t="n"/>
      <c r="AU13" s="77" t="n"/>
      <c r="AV13" s="77" t="n"/>
      <c r="AW13" s="77" t="n"/>
      <c r="AX13" s="77" t="n"/>
      <c r="AY13" s="77" t="n"/>
      <c r="AZ13" s="77" t="n"/>
      <c r="BA13" s="77" t="n"/>
      <c r="BB13" s="77" t="n"/>
      <c r="BC13" s="77" t="n"/>
      <c r="BD13" s="77" t="n"/>
      <c r="BE13" s="77" t="n"/>
      <c r="BF13" s="77" t="n"/>
      <c r="BG13" s="77" t="n"/>
      <c r="BH13" s="77" t="n"/>
      <c r="BI13" s="77" t="n"/>
      <c r="BJ13" s="77" t="n"/>
      <c r="BK13" s="77" t="n"/>
      <c r="BL13" s="77" t="n"/>
      <c r="BM13" s="77" t="n"/>
      <c r="BN13" s="77" t="n"/>
      <c r="BO13" s="77" t="n"/>
      <c r="BP13" s="77" t="n"/>
      <c r="BQ13" s="77" t="n"/>
      <c r="BR13" s="77" t="n"/>
      <c r="BS13" s="77" t="n"/>
      <c r="BT13" s="77" t="n"/>
      <c r="BU13" s="77" t="n"/>
      <c r="BV13" s="77" t="n"/>
    </row>
    <row r="14" ht="16.5" customFormat="1" customHeight="1" s="83" thickBot="1">
      <c r="A14" s="71" t="n"/>
      <c r="B14" s="71" t="n"/>
      <c r="C14" s="71" t="n"/>
      <c r="D14" s="71" t="n"/>
      <c r="E14" s="71" t="n"/>
      <c r="F14" s="71" t="n"/>
      <c r="G14" s="315" t="n"/>
      <c r="H14" s="71" t="n"/>
      <c r="I14" s="71" t="n"/>
      <c r="J14" s="71" t="n"/>
      <c r="K14" s="71" t="n"/>
      <c r="L14" s="71" t="n"/>
      <c r="M14" s="73" t="n"/>
      <c r="N14" s="77" t="n"/>
      <c r="O14" s="77" t="n"/>
      <c r="P14" s="77" t="n"/>
      <c r="Q14" s="77" t="n"/>
      <c r="R14" s="77" t="n"/>
      <c r="S14" s="77" t="n"/>
      <c r="T14" s="77" t="n"/>
      <c r="U14" s="77" t="n"/>
      <c r="V14" s="77" t="n"/>
      <c r="W14" s="77" t="n"/>
      <c r="X14" s="77" t="n"/>
      <c r="Y14" s="77" t="n"/>
      <c r="Z14" s="77" t="n"/>
      <c r="AA14" s="77" t="n"/>
      <c r="AB14" s="77" t="n"/>
      <c r="AC14" s="77" t="n"/>
      <c r="AD14" s="77" t="n"/>
      <c r="AE14" s="77" t="n"/>
      <c r="AF14" s="77" t="n"/>
      <c r="AG14" s="77" t="n"/>
      <c r="AH14" s="77" t="n"/>
      <c r="AI14" s="77" t="n"/>
      <c r="AJ14" s="77" t="n"/>
      <c r="AK14" s="77" t="n"/>
      <c r="AL14" s="77" t="n"/>
      <c r="AM14" s="77" t="n"/>
      <c r="AN14" s="77" t="n"/>
      <c r="AO14" s="77" t="n"/>
      <c r="AP14" s="77" t="n"/>
      <c r="AQ14" s="77" t="n"/>
      <c r="AR14" s="77" t="n"/>
      <c r="AS14" s="77" t="n"/>
      <c r="AT14" s="77" t="n"/>
      <c r="AU14" s="77" t="n"/>
      <c r="AV14" s="77" t="n"/>
      <c r="AW14" s="77" t="n"/>
      <c r="AX14" s="77" t="n"/>
      <c r="AY14" s="77" t="n"/>
      <c r="AZ14" s="77" t="n"/>
      <c r="BA14" s="77" t="n"/>
      <c r="BB14" s="77" t="n"/>
      <c r="BC14" s="77" t="n"/>
      <c r="BD14" s="77" t="n"/>
      <c r="BE14" s="77" t="n"/>
      <c r="BF14" s="77" t="n"/>
      <c r="BG14" s="77" t="n"/>
      <c r="BH14" s="77" t="n"/>
      <c r="BI14" s="77" t="n"/>
      <c r="BJ14" s="77" t="n"/>
      <c r="BK14" s="77" t="n"/>
      <c r="BL14" s="77" t="n"/>
      <c r="BM14" s="77" t="n"/>
      <c r="BN14" s="77" t="n"/>
      <c r="BO14" s="77" t="n"/>
      <c r="BP14" s="77" t="n"/>
      <c r="BQ14" s="77" t="n"/>
      <c r="BR14" s="77" t="n"/>
      <c r="BS14" s="77" t="n"/>
      <c r="BT14" s="77" t="n"/>
      <c r="BU14" s="77" t="n"/>
      <c r="BV14" s="77" t="n"/>
    </row>
    <row r="15" ht="16.5" customFormat="1" customHeight="1" s="67" thickBot="1">
      <c r="A15" s="227" t="inlineStr">
        <is>
          <t>SUB TOTAL</t>
        </is>
      </c>
      <c r="B15" s="228" t="n"/>
      <c r="C15" s="229" t="n"/>
      <c r="D15" s="229" t="n"/>
      <c r="E15" s="229" t="n"/>
      <c r="F15" s="229" t="n"/>
      <c r="G15" s="229" t="n"/>
      <c r="H15" s="229" t="n"/>
      <c r="I15" s="230" t="n"/>
      <c r="J15" s="230" t="n"/>
      <c r="K15" s="230" t="n"/>
      <c r="L15" s="230" t="n"/>
      <c r="M15" s="316">
        <f>SUM(M9:M13)</f>
        <v/>
      </c>
      <c r="N15" s="317" t="n"/>
      <c r="O15" s="317" t="n"/>
      <c r="P15" s="77" t="n"/>
      <c r="Q15" s="77" t="n"/>
      <c r="R15" s="77" t="n"/>
      <c r="S15" s="77" t="n"/>
      <c r="T15" s="77" t="n"/>
      <c r="U15" s="77" t="n"/>
      <c r="V15" s="77" t="n"/>
      <c r="W15" s="77" t="n"/>
      <c r="X15" s="77" t="n"/>
      <c r="Y15" s="77" t="n"/>
      <c r="Z15" s="77" t="n"/>
      <c r="AA15" s="77" t="n"/>
      <c r="AB15" s="77" t="n"/>
      <c r="AC15" s="77" t="n"/>
      <c r="AD15" s="77" t="n"/>
      <c r="AE15" s="77" t="n"/>
      <c r="AF15" s="77" t="n"/>
      <c r="AG15" s="77" t="n"/>
      <c r="AH15" s="77" t="n"/>
      <c r="AI15" s="77" t="n"/>
      <c r="AJ15" s="77" t="n"/>
      <c r="AK15" s="77" t="n"/>
      <c r="AL15" s="77" t="n"/>
      <c r="AM15" s="77" t="n"/>
      <c r="AN15" s="77" t="n"/>
      <c r="AO15" s="77" t="n"/>
      <c r="AP15" s="77" t="n"/>
      <c r="AQ15" s="77" t="n"/>
      <c r="AR15" s="77" t="n"/>
      <c r="AS15" s="77" t="n"/>
      <c r="AT15" s="77" t="n"/>
      <c r="AU15" s="77" t="n"/>
      <c r="AV15" s="77" t="n"/>
      <c r="AW15" s="77" t="n"/>
      <c r="AX15" s="77" t="n"/>
      <c r="AY15" s="77" t="n"/>
      <c r="AZ15" s="77" t="n"/>
      <c r="BA15" s="77" t="n"/>
      <c r="BB15" s="77" t="n"/>
      <c r="BC15" s="77" t="n"/>
      <c r="BD15" s="77" t="n"/>
      <c r="BE15" s="77" t="n"/>
      <c r="BF15" s="77" t="n"/>
      <c r="BG15" s="77" t="n"/>
      <c r="BH15" s="77" t="n"/>
      <c r="BI15" s="77" t="n"/>
      <c r="BJ15" s="77" t="n"/>
      <c r="BK15" s="77" t="n"/>
      <c r="BL15" s="77" t="n"/>
      <c r="BM15" s="77" t="n"/>
      <c r="BN15" s="77" t="n"/>
      <c r="BO15" s="77" t="n"/>
      <c r="BP15" s="77" t="n"/>
      <c r="BQ15" s="77" t="n"/>
      <c r="BR15" s="77" t="n"/>
      <c r="BS15" s="77" t="n"/>
      <c r="BT15" s="77" t="n"/>
      <c r="BU15" s="77" t="n"/>
      <c r="BV15" s="77" t="n"/>
      <c r="BW15" s="83" t="n"/>
      <c r="BX15" s="83" t="n"/>
      <c r="BY15" s="83" t="n"/>
      <c r="BZ15" s="83" t="n"/>
      <c r="CA15" s="83" t="n"/>
      <c r="CB15" s="83" t="n"/>
      <c r="CC15" s="83" t="n"/>
      <c r="CD15" s="83" t="n"/>
      <c r="CE15" s="83" t="n"/>
    </row>
    <row r="16" ht="16.5" customFormat="1" customHeight="1" s="67" thickBot="1">
      <c r="A16" s="227" t="inlineStr">
        <is>
          <t>OVERHEAD</t>
        </is>
      </c>
      <c r="B16" s="228" t="n"/>
      <c r="C16" s="229" t="n"/>
      <c r="D16" s="232" t="n">
        <v>0.05</v>
      </c>
      <c r="E16" s="229" t="n"/>
      <c r="F16" s="230" t="n"/>
      <c r="G16" s="230" t="n"/>
      <c r="H16" s="230" t="n"/>
      <c r="I16" s="233" t="n"/>
      <c r="J16" s="230" t="n"/>
      <c r="K16" s="230" t="n"/>
      <c r="L16" s="230" t="n"/>
      <c r="M16" s="316">
        <f>M15*D16</f>
        <v/>
      </c>
      <c r="N16" s="77" t="n"/>
      <c r="O16" s="77" t="n"/>
      <c r="P16" s="77" t="n"/>
      <c r="Q16" s="77" t="n"/>
      <c r="R16" s="77" t="n"/>
      <c r="S16" s="77" t="n"/>
      <c r="T16" s="77" t="n"/>
      <c r="U16" s="77" t="n"/>
      <c r="V16" s="77" t="n"/>
      <c r="W16" s="77" t="n"/>
      <c r="X16" s="77" t="n"/>
      <c r="Y16" s="77" t="n"/>
      <c r="Z16" s="77" t="n"/>
      <c r="AA16" s="77" t="n"/>
      <c r="AB16" s="77" t="n"/>
      <c r="AC16" s="77" t="n"/>
      <c r="AD16" s="77" t="n"/>
      <c r="AE16" s="77" t="n"/>
      <c r="AF16" s="77" t="n"/>
      <c r="AG16" s="77" t="n"/>
      <c r="AH16" s="77" t="n"/>
      <c r="AI16" s="77" t="n"/>
      <c r="AJ16" s="77" t="n"/>
      <c r="AK16" s="77" t="n"/>
      <c r="AL16" s="77" t="n"/>
      <c r="AM16" s="77" t="n"/>
      <c r="AN16" s="77" t="n"/>
      <c r="AO16" s="77" t="n"/>
      <c r="AP16" s="77" t="n"/>
      <c r="AQ16" s="77" t="n"/>
      <c r="AR16" s="77" t="n"/>
      <c r="AS16" s="77" t="n"/>
      <c r="AT16" s="77" t="n"/>
      <c r="AU16" s="77" t="n"/>
      <c r="AV16" s="77" t="n"/>
      <c r="AW16" s="77" t="n"/>
      <c r="AX16" s="77" t="n"/>
      <c r="AY16" s="77" t="n"/>
      <c r="AZ16" s="77" t="n"/>
      <c r="BA16" s="77" t="n"/>
      <c r="BB16" s="77" t="n"/>
      <c r="BC16" s="77" t="n"/>
      <c r="BD16" s="77" t="n"/>
      <c r="BE16" s="77" t="n"/>
      <c r="BF16" s="77" t="n"/>
      <c r="BG16" s="77" t="n"/>
      <c r="BH16" s="77" t="n"/>
      <c r="BI16" s="77" t="n"/>
      <c r="BJ16" s="77" t="n"/>
      <c r="BK16" s="77" t="n"/>
      <c r="BL16" s="77" t="n"/>
      <c r="BM16" s="77" t="n"/>
      <c r="BN16" s="77" t="n"/>
      <c r="BO16" s="77" t="n"/>
      <c r="BP16" s="77" t="n"/>
      <c r="BQ16" s="77" t="n"/>
      <c r="BR16" s="77" t="n"/>
      <c r="BS16" s="77" t="n"/>
      <c r="BT16" s="77" t="n"/>
      <c r="BU16" s="77" t="n"/>
      <c r="BV16" s="77" t="n"/>
      <c r="BW16" s="83" t="n"/>
      <c r="BX16" s="83" t="n"/>
      <c r="BY16" s="83" t="n"/>
      <c r="BZ16" s="83" t="n"/>
      <c r="CA16" s="83" t="n"/>
      <c r="CB16" s="83" t="n"/>
      <c r="CC16" s="83" t="n"/>
      <c r="CD16" s="83" t="n"/>
      <c r="CE16" s="83" t="n"/>
    </row>
    <row r="17" ht="16.5" customFormat="1" customHeight="1" s="67" thickBot="1">
      <c r="A17" s="227" t="inlineStr">
        <is>
          <t>PROFIT</t>
        </is>
      </c>
      <c r="B17" s="228" t="n"/>
      <c r="C17" s="229" t="n"/>
      <c r="D17" s="232" t="n">
        <v>0.15</v>
      </c>
      <c r="E17" s="229" t="n"/>
      <c r="F17" s="230" t="n"/>
      <c r="G17" s="230" t="n"/>
      <c r="H17" s="230" t="n"/>
      <c r="I17" s="233" t="n"/>
      <c r="J17" s="230" t="n"/>
      <c r="K17" s="230" t="n"/>
      <c r="L17" s="230" t="n"/>
      <c r="M17" s="316">
        <f>M15*D17</f>
        <v/>
      </c>
      <c r="N17" s="77" t="n"/>
      <c r="O17" s="77" t="n"/>
      <c r="P17" s="77" t="n"/>
      <c r="Q17" s="77" t="n"/>
      <c r="R17" s="77" t="n"/>
      <c r="S17" s="77" t="n"/>
      <c r="T17" s="77" t="n"/>
      <c r="U17" s="77" t="n"/>
      <c r="V17" s="77" t="n"/>
      <c r="W17" s="77" t="n"/>
      <c r="X17" s="77" t="n"/>
      <c r="Y17" s="77" t="n"/>
      <c r="Z17" s="77" t="n"/>
      <c r="AA17" s="77" t="n"/>
      <c r="AB17" s="77" t="n"/>
      <c r="AC17" s="77" t="n"/>
      <c r="AD17" s="77" t="n"/>
      <c r="AE17" s="77" t="n"/>
      <c r="AF17" s="77" t="n"/>
      <c r="AG17" s="77" t="n"/>
      <c r="AH17" s="77" t="n"/>
      <c r="AI17" s="77" t="n"/>
      <c r="AJ17" s="77" t="n"/>
      <c r="AK17" s="77" t="n"/>
      <c r="AL17" s="77" t="n"/>
      <c r="AM17" s="77" t="n"/>
      <c r="AN17" s="77" t="n"/>
      <c r="AO17" s="77" t="n"/>
      <c r="AP17" s="77" t="n"/>
      <c r="AQ17" s="77" t="n"/>
      <c r="AR17" s="77" t="n"/>
      <c r="AS17" s="77" t="n"/>
      <c r="AT17" s="77" t="n"/>
      <c r="AU17" s="77" t="n"/>
      <c r="AV17" s="77" t="n"/>
      <c r="AW17" s="77" t="n"/>
      <c r="AX17" s="77" t="n"/>
      <c r="AY17" s="77" t="n"/>
      <c r="AZ17" s="77" t="n"/>
      <c r="BA17" s="77" t="n"/>
      <c r="BB17" s="77" t="n"/>
      <c r="BC17" s="77" t="n"/>
      <c r="BD17" s="77" t="n"/>
      <c r="BE17" s="77" t="n"/>
      <c r="BF17" s="77" t="n"/>
      <c r="BG17" s="77" t="n"/>
      <c r="BH17" s="77" t="n"/>
      <c r="BI17" s="77" t="n"/>
      <c r="BJ17" s="77" t="n"/>
      <c r="BK17" s="77" t="n"/>
      <c r="BL17" s="77" t="n"/>
      <c r="BM17" s="77" t="n"/>
      <c r="BN17" s="77" t="n"/>
      <c r="BO17" s="77" t="n"/>
      <c r="BP17" s="77" t="n"/>
      <c r="BQ17" s="77" t="n"/>
      <c r="BR17" s="77" t="n"/>
      <c r="BS17" s="77" t="n"/>
      <c r="BT17" s="77" t="n"/>
      <c r="BU17" s="77" t="n"/>
      <c r="BV17" s="77" t="n"/>
      <c r="BW17" s="83" t="n"/>
      <c r="BX17" s="83" t="n"/>
      <c r="BY17" s="83" t="n"/>
      <c r="BZ17" s="83" t="n"/>
      <c r="CA17" s="83" t="n"/>
      <c r="CB17" s="83" t="n"/>
      <c r="CC17" s="83" t="n"/>
      <c r="CD17" s="83" t="n"/>
      <c r="CE17" s="83" t="n"/>
    </row>
    <row r="18" ht="16.5" customFormat="1" customHeight="1" s="67" thickBot="1">
      <c r="A18" s="227" t="inlineStr">
        <is>
          <t>INSURANCE</t>
        </is>
      </c>
      <c r="B18" s="228" t="n"/>
      <c r="C18" s="229" t="n"/>
      <c r="D18" s="232" t="n">
        <v>0.01</v>
      </c>
      <c r="E18" s="229" t="n"/>
      <c r="F18" s="230" t="n"/>
      <c r="G18" s="230" t="n"/>
      <c r="H18" s="230" t="n"/>
      <c r="I18" s="233" t="n"/>
      <c r="J18" s="230" t="n"/>
      <c r="K18" s="230" t="n"/>
      <c r="L18" s="230" t="n"/>
      <c r="M18" s="316">
        <f>M15*D18</f>
        <v/>
      </c>
      <c r="N18" s="77" t="n"/>
      <c r="O18" s="77" t="n"/>
      <c r="P18" s="77" t="n"/>
      <c r="Q18" s="77" t="n"/>
      <c r="R18" s="77" t="n"/>
      <c r="S18" s="77" t="n"/>
      <c r="T18" s="77" t="n"/>
      <c r="U18" s="77" t="n"/>
      <c r="V18" s="77" t="n"/>
      <c r="W18" s="77" t="n"/>
      <c r="X18" s="77" t="n"/>
      <c r="Y18" s="77" t="n"/>
      <c r="Z18" s="77" t="n"/>
      <c r="AA18" s="77" t="n"/>
      <c r="AB18" s="77" t="n"/>
      <c r="AC18" s="77" t="n"/>
      <c r="AD18" s="77" t="n"/>
      <c r="AE18" s="77" t="n"/>
      <c r="AF18" s="77" t="n"/>
      <c r="AG18" s="77" t="n"/>
      <c r="AH18" s="77" t="n"/>
      <c r="AI18" s="77" t="n"/>
      <c r="AJ18" s="77" t="n"/>
      <c r="AK18" s="77" t="n"/>
      <c r="AL18" s="77" t="n"/>
      <c r="AM18" s="77" t="n"/>
      <c r="AN18" s="77" t="n"/>
      <c r="AO18" s="77" t="n"/>
      <c r="AP18" s="77" t="n"/>
      <c r="AQ18" s="77" t="n"/>
      <c r="AR18" s="77" t="n"/>
      <c r="AS18" s="77" t="n"/>
      <c r="AT18" s="77" t="n"/>
      <c r="AU18" s="77" t="n"/>
      <c r="AV18" s="77" t="n"/>
      <c r="AW18" s="77" t="n"/>
      <c r="AX18" s="77" t="n"/>
      <c r="AY18" s="77" t="n"/>
      <c r="AZ18" s="77" t="n"/>
      <c r="BA18" s="77" t="n"/>
      <c r="BB18" s="77" t="n"/>
      <c r="BC18" s="77" t="n"/>
      <c r="BD18" s="77" t="n"/>
      <c r="BE18" s="77" t="n"/>
      <c r="BF18" s="77" t="n"/>
      <c r="BG18" s="77" t="n"/>
      <c r="BH18" s="77" t="n"/>
      <c r="BI18" s="77" t="n"/>
      <c r="BJ18" s="77" t="n"/>
      <c r="BK18" s="77" t="n"/>
      <c r="BL18" s="77" t="n"/>
      <c r="BM18" s="77" t="n"/>
      <c r="BN18" s="77" t="n"/>
      <c r="BO18" s="77" t="n"/>
      <c r="BP18" s="77" t="n"/>
      <c r="BQ18" s="77" t="n"/>
      <c r="BR18" s="77" t="n"/>
      <c r="BS18" s="77" t="n"/>
      <c r="BT18" s="77" t="n"/>
      <c r="BU18" s="77" t="n"/>
      <c r="BV18" s="77" t="n"/>
      <c r="BW18" s="83" t="n"/>
      <c r="BX18" s="83" t="n"/>
      <c r="BY18" s="83" t="n"/>
      <c r="BZ18" s="83" t="n"/>
      <c r="CA18" s="83" t="n"/>
      <c r="CB18" s="83" t="n"/>
      <c r="CC18" s="83" t="n"/>
      <c r="CD18" s="83" t="n"/>
      <c r="CE18" s="83" t="n"/>
    </row>
    <row r="19" ht="16.5" customFormat="1" customHeight="1" s="67" thickBot="1">
      <c r="A19" s="227" t="inlineStr">
        <is>
          <t>CONTINGENCY</t>
        </is>
      </c>
      <c r="B19" s="228" t="n"/>
      <c r="C19" s="229" t="n"/>
      <c r="D19" s="232" t="n">
        <v>0.01</v>
      </c>
      <c r="E19" s="229" t="n"/>
      <c r="F19" s="230" t="n"/>
      <c r="G19" s="230" t="n"/>
      <c r="H19" s="230" t="n"/>
      <c r="I19" s="233" t="n"/>
      <c r="J19" s="230" t="n"/>
      <c r="K19" s="230" t="n"/>
      <c r="L19" s="230" t="n"/>
      <c r="M19" s="316">
        <f>M15*D19</f>
        <v/>
      </c>
      <c r="N19" s="77" t="n"/>
      <c r="O19" s="77" t="n"/>
      <c r="P19" s="318" t="n"/>
      <c r="Q19" s="77" t="n"/>
      <c r="R19" s="77" t="n"/>
      <c r="S19" s="77" t="n"/>
      <c r="T19" s="77" t="n"/>
      <c r="U19" s="77" t="n"/>
      <c r="V19" s="77" t="n"/>
      <c r="W19" s="77" t="n"/>
      <c r="X19" s="77" t="n"/>
      <c r="Y19" s="77" t="n"/>
      <c r="Z19" s="77" t="n"/>
      <c r="AA19" s="77" t="n"/>
      <c r="AB19" s="77" t="n"/>
      <c r="AC19" s="77" t="n"/>
      <c r="AD19" s="77" t="n"/>
      <c r="AE19" s="77" t="n"/>
      <c r="AF19" s="77" t="n"/>
      <c r="AG19" s="77" t="n"/>
      <c r="AH19" s="77" t="n"/>
      <c r="AI19" s="77" t="n"/>
      <c r="AJ19" s="77" t="n"/>
      <c r="AK19" s="77" t="n"/>
      <c r="AL19" s="77" t="n"/>
      <c r="AM19" s="77" t="n"/>
      <c r="AN19" s="77" t="n"/>
      <c r="AO19" s="77" t="n"/>
      <c r="AP19" s="77" t="n"/>
      <c r="AQ19" s="77" t="n"/>
      <c r="AR19" s="77" t="n"/>
      <c r="AS19" s="77" t="n"/>
      <c r="AT19" s="77" t="n"/>
      <c r="AU19" s="77" t="n"/>
      <c r="AV19" s="77" t="n"/>
      <c r="AW19" s="77" t="n"/>
      <c r="AX19" s="77" t="n"/>
      <c r="AY19" s="77" t="n"/>
      <c r="AZ19" s="77" t="n"/>
      <c r="BA19" s="77" t="n"/>
      <c r="BB19" s="77" t="n"/>
      <c r="BC19" s="77" t="n"/>
      <c r="BD19" s="77" t="n"/>
      <c r="BE19" s="77" t="n"/>
      <c r="BF19" s="77" t="n"/>
      <c r="BG19" s="77" t="n"/>
      <c r="BH19" s="77" t="n"/>
      <c r="BI19" s="77" t="n"/>
      <c r="BJ19" s="77" t="n"/>
      <c r="BK19" s="77" t="n"/>
      <c r="BL19" s="77" t="n"/>
      <c r="BM19" s="77" t="n"/>
      <c r="BN19" s="77" t="n"/>
      <c r="BO19" s="77" t="n"/>
      <c r="BP19" s="77" t="n"/>
      <c r="BQ19" s="77" t="n"/>
      <c r="BR19" s="77" t="n"/>
      <c r="BS19" s="77" t="n"/>
      <c r="BT19" s="77" t="n"/>
      <c r="BU19" s="77" t="n"/>
      <c r="BV19" s="77" t="n"/>
      <c r="BW19" s="83" t="n"/>
      <c r="BX19" s="83" t="n"/>
      <c r="BY19" s="83" t="n"/>
      <c r="BZ19" s="83" t="n"/>
      <c r="CA19" s="83" t="n"/>
      <c r="CB19" s="83" t="n"/>
      <c r="CC19" s="83" t="n"/>
      <c r="CD19" s="83" t="n"/>
      <c r="CE19" s="83" t="n"/>
    </row>
    <row r="20" ht="16.5" customFormat="1" customHeight="1" s="67" thickBot="1">
      <c r="A20" s="227" t="inlineStr">
        <is>
          <t>NET TOTAL</t>
        </is>
      </c>
      <c r="B20" s="228" t="n"/>
      <c r="C20" s="229" t="n"/>
      <c r="D20" s="229" t="n"/>
      <c r="E20" s="229" t="n"/>
      <c r="F20" s="229" t="n"/>
      <c r="G20" s="229" t="n"/>
      <c r="H20" s="229" t="n"/>
      <c r="I20" s="229" t="n"/>
      <c r="J20" s="230" t="n"/>
      <c r="K20" s="230" t="n"/>
      <c r="L20" s="230" t="n"/>
      <c r="M20" s="316">
        <f>SUM(M15:M19)</f>
        <v/>
      </c>
      <c r="N20" s="318" t="n"/>
      <c r="O20" s="318" t="n"/>
      <c r="P20" s="77" t="n"/>
      <c r="Q20" s="77" t="n"/>
      <c r="R20" s="77" t="n"/>
      <c r="S20" s="77" t="n"/>
      <c r="T20" s="77" t="n"/>
      <c r="U20" s="77" t="n"/>
      <c r="V20" s="77" t="n"/>
      <c r="W20" s="77" t="n"/>
      <c r="X20" s="77" t="n"/>
      <c r="Y20" s="77" t="n"/>
      <c r="Z20" s="77" t="n"/>
      <c r="AA20" s="77" t="n"/>
      <c r="AB20" s="77" t="n"/>
      <c r="AC20" s="77" t="n"/>
      <c r="AD20" s="77" t="n"/>
      <c r="AE20" s="77" t="n"/>
      <c r="AF20" s="77" t="n"/>
      <c r="AG20" s="77" t="n"/>
      <c r="AH20" s="77" t="n"/>
      <c r="AI20" s="77" t="n"/>
      <c r="AJ20" s="77" t="n"/>
      <c r="AK20" s="77" t="n"/>
      <c r="AL20" s="77" t="n"/>
      <c r="AM20" s="77" t="n"/>
      <c r="AN20" s="77" t="n"/>
      <c r="AO20" s="77" t="n"/>
      <c r="AP20" s="77" t="n"/>
      <c r="AQ20" s="77" t="n"/>
      <c r="AR20" s="77" t="n"/>
      <c r="AS20" s="77" t="n"/>
      <c r="AT20" s="77" t="n"/>
      <c r="AU20" s="77" t="n"/>
      <c r="AV20" s="77" t="n"/>
      <c r="AW20" s="77" t="n"/>
      <c r="AX20" s="77" t="n"/>
      <c r="AY20" s="77" t="n"/>
      <c r="AZ20" s="77" t="n"/>
      <c r="BA20" s="77" t="n"/>
      <c r="BB20" s="77" t="n"/>
      <c r="BC20" s="77" t="n"/>
      <c r="BD20" s="77" t="n"/>
      <c r="BE20" s="77" t="n"/>
      <c r="BF20" s="77" t="n"/>
      <c r="BG20" s="77" t="n"/>
      <c r="BH20" s="77" t="n"/>
      <c r="BI20" s="77" t="n"/>
      <c r="BJ20" s="77" t="n"/>
      <c r="BK20" s="77" t="n"/>
      <c r="BL20" s="77" t="n"/>
      <c r="BM20" s="77" t="n"/>
      <c r="BN20" s="77" t="n"/>
      <c r="BO20" s="77" t="n"/>
      <c r="BP20" s="77" t="n"/>
      <c r="BQ20" s="77" t="n"/>
      <c r="BR20" s="77" t="n"/>
      <c r="BS20" s="77" t="n"/>
      <c r="BT20" s="77" t="n"/>
      <c r="BU20" s="77" t="n"/>
      <c r="BV20" s="77" t="n"/>
      <c r="BW20" s="83" t="n"/>
      <c r="BX20" s="83" t="n"/>
      <c r="BY20" s="83" t="n"/>
      <c r="BZ20" s="83" t="n"/>
      <c r="CA20" s="83" t="n"/>
      <c r="CB20" s="83" t="n"/>
      <c r="CC20" s="83" t="n"/>
      <c r="CD20" s="83" t="n"/>
      <c r="CE20" s="83" t="n"/>
    </row>
    <row r="21" ht="15.75" customFormat="1" customHeight="1" s="67">
      <c r="A21" s="71">
        <f>IF(E21&lt;&gt;"",1+MAX(#REF!),"")</f>
        <v/>
      </c>
      <c r="B21" s="110" t="n"/>
      <c r="C21" s="111" t="n"/>
      <c r="D21" s="319" t="n"/>
      <c r="E21" s="113" t="n"/>
      <c r="F21" s="114" t="n"/>
      <c r="G21" s="320" t="n"/>
      <c r="H21" s="321" t="n"/>
      <c r="I21" s="320" t="n"/>
      <c r="J21" s="320" t="n"/>
      <c r="K21" s="322" t="n"/>
      <c r="L21" s="322" t="n"/>
      <c r="M21" s="66" t="n"/>
      <c r="N21" s="77" t="n"/>
      <c r="O21" s="77" t="n"/>
      <c r="P21" s="77" t="n"/>
      <c r="Q21" s="77" t="n"/>
      <c r="R21" s="77" t="n"/>
      <c r="S21" s="77" t="n"/>
      <c r="T21" s="77" t="n"/>
      <c r="U21" s="77" t="n"/>
      <c r="V21" s="77" t="n"/>
      <c r="W21" s="77" t="n"/>
      <c r="X21" s="77" t="n"/>
      <c r="Y21" s="77" t="n"/>
      <c r="Z21" s="77" t="n"/>
      <c r="AA21" s="77" t="n"/>
      <c r="AB21" s="77" t="n"/>
      <c r="AC21" s="77" t="n"/>
      <c r="AD21" s="77" t="n"/>
      <c r="AE21" s="77" t="n"/>
      <c r="AF21" s="77" t="n"/>
      <c r="AG21" s="77" t="n"/>
      <c r="AH21" s="77" t="n"/>
      <c r="AI21" s="77" t="n"/>
      <c r="AJ21" s="77" t="n"/>
      <c r="AK21" s="77" t="n"/>
      <c r="AL21" s="77" t="n"/>
      <c r="AM21" s="77" t="n"/>
      <c r="AN21" s="77" t="n"/>
      <c r="AO21" s="77" t="n"/>
      <c r="AP21" s="77" t="n"/>
      <c r="AQ21" s="77" t="n"/>
      <c r="AR21" s="77" t="n"/>
      <c r="AS21" s="77" t="n"/>
      <c r="AT21" s="77" t="n"/>
      <c r="AU21" s="77" t="n"/>
      <c r="AV21" s="77" t="n"/>
      <c r="AW21" s="77" t="n"/>
      <c r="AX21" s="77" t="n"/>
      <c r="AY21" s="77" t="n"/>
      <c r="AZ21" s="77" t="n"/>
      <c r="BA21" s="77" t="n"/>
      <c r="BB21" s="77" t="n"/>
      <c r="BC21" s="77" t="n"/>
      <c r="BD21" s="77" t="n"/>
      <c r="BE21" s="77" t="n"/>
      <c r="BF21" s="77" t="n"/>
      <c r="BG21" s="77" t="n"/>
      <c r="BH21" s="77" t="n"/>
      <c r="BI21" s="77" t="n"/>
      <c r="BJ21" s="77" t="n"/>
      <c r="BK21" s="77" t="n"/>
      <c r="BL21" s="77" t="n"/>
      <c r="BM21" s="77" t="n"/>
      <c r="BN21" s="77" t="n"/>
      <c r="BO21" s="77" t="n"/>
      <c r="BP21" s="77" t="n"/>
      <c r="BQ21" s="77" t="n"/>
      <c r="BR21" s="77" t="n"/>
      <c r="BS21" s="77" t="n"/>
      <c r="BT21" s="77" t="n"/>
      <c r="BU21" s="77" t="n"/>
      <c r="BV21" s="77" t="n"/>
      <c r="BW21" s="83" t="n"/>
      <c r="BX21" s="83" t="n"/>
      <c r="BY21" s="83" t="n"/>
      <c r="BZ21" s="83" t="n"/>
      <c r="CA21" s="83" t="n"/>
      <c r="CB21" s="83" t="n"/>
      <c r="CC21" s="83" t="n"/>
      <c r="CD21" s="83" t="n"/>
      <c r="CE21" s="83" t="n"/>
    </row>
    <row r="22" ht="15.75" customFormat="1" customHeight="1" s="67">
      <c r="A22" s="71">
        <f>IF(E22&lt;&gt;"",1+MAX($A$21:A21),"")</f>
        <v/>
      </c>
      <c r="B22" s="110" t="n"/>
      <c r="C22" s="111" t="n"/>
      <c r="D22" s="319" t="n"/>
      <c r="E22" s="113" t="n"/>
      <c r="F22" s="114" t="n"/>
      <c r="G22" s="320" t="n"/>
      <c r="H22" s="321" t="n"/>
      <c r="I22" s="320" t="n"/>
      <c r="J22" s="320" t="n"/>
      <c r="K22" s="322" t="n"/>
      <c r="L22" s="322" t="n"/>
      <c r="M22" s="66" t="n"/>
      <c r="N22" s="77" t="n"/>
      <c r="O22" s="77" t="n"/>
      <c r="P22" s="77" t="n"/>
      <c r="Q22" s="77" t="n"/>
      <c r="R22" s="77" t="n"/>
      <c r="S22" s="77" t="n"/>
      <c r="T22" s="77" t="n"/>
      <c r="U22" s="77" t="n"/>
      <c r="V22" s="77" t="n"/>
      <c r="W22" s="77" t="n"/>
      <c r="X22" s="77" t="n"/>
      <c r="Y22" s="77" t="n"/>
      <c r="Z22" s="77" t="n"/>
      <c r="AA22" s="77" t="n"/>
      <c r="AB22" s="77" t="n"/>
      <c r="AC22" s="77" t="n"/>
      <c r="AD22" s="77" t="n"/>
      <c r="AE22" s="77" t="n"/>
      <c r="AF22" s="77" t="n"/>
      <c r="AG22" s="77" t="n"/>
      <c r="AH22" s="77" t="n"/>
      <c r="AI22" s="77" t="n"/>
      <c r="AJ22" s="77" t="n"/>
      <c r="AK22" s="77" t="n"/>
      <c r="AL22" s="77" t="n"/>
      <c r="AM22" s="77" t="n"/>
      <c r="AN22" s="77" t="n"/>
      <c r="AO22" s="77" t="n"/>
      <c r="AP22" s="77" t="n"/>
      <c r="AQ22" s="77" t="n"/>
      <c r="AR22" s="77" t="n"/>
      <c r="AS22" s="77" t="n"/>
      <c r="AT22" s="77" t="n"/>
      <c r="AU22" s="77" t="n"/>
      <c r="AV22" s="77" t="n"/>
      <c r="AW22" s="77" t="n"/>
      <c r="AX22" s="77" t="n"/>
      <c r="AY22" s="77" t="n"/>
      <c r="AZ22" s="77" t="n"/>
      <c r="BA22" s="77" t="n"/>
      <c r="BB22" s="77" t="n"/>
      <c r="BC22" s="77" t="n"/>
      <c r="BD22" s="77" t="n"/>
      <c r="BE22" s="77" t="n"/>
      <c r="BF22" s="77" t="n"/>
      <c r="BG22" s="77" t="n"/>
      <c r="BH22" s="77" t="n"/>
      <c r="BI22" s="77" t="n"/>
      <c r="BJ22" s="77" t="n"/>
      <c r="BK22" s="77" t="n"/>
      <c r="BL22" s="77" t="n"/>
      <c r="BM22" s="77" t="n"/>
      <c r="BN22" s="77" t="n"/>
      <c r="BO22" s="77" t="n"/>
      <c r="BP22" s="77" t="n"/>
      <c r="BQ22" s="77" t="n"/>
      <c r="BR22" s="77" t="n"/>
      <c r="BS22" s="77" t="n"/>
      <c r="BT22" s="77" t="n"/>
      <c r="BU22" s="77" t="n"/>
      <c r="BV22" s="77" t="n"/>
      <c r="BW22" s="83" t="n"/>
      <c r="BX22" s="83" t="n"/>
      <c r="BY22" s="83" t="n"/>
      <c r="BZ22" s="83" t="n"/>
      <c r="CA22" s="83" t="n"/>
      <c r="CB22" s="83" t="n"/>
      <c r="CC22" s="83" t="n"/>
      <c r="CD22" s="83" t="n"/>
      <c r="CE22" s="83" t="n"/>
    </row>
    <row r="23" ht="15.75" customFormat="1" customHeight="1" s="67">
      <c r="A23" s="71">
        <f>IF(E23&lt;&gt;"",1+MAX($A$21:A22),"")</f>
        <v/>
      </c>
      <c r="B23" s="110" t="n"/>
      <c r="C23" s="111" t="n"/>
      <c r="D23" s="319" t="n"/>
      <c r="E23" s="113" t="n"/>
      <c r="F23" s="114" t="n"/>
      <c r="G23" s="320" t="n"/>
      <c r="H23" s="321" t="n"/>
      <c r="I23" s="320" t="n"/>
      <c r="J23" s="320" t="n"/>
      <c r="K23" s="322" t="n"/>
      <c r="L23" s="322" t="n"/>
      <c r="M23" s="66" t="n"/>
      <c r="N23" s="77" t="n"/>
      <c r="O23" s="77" t="n"/>
      <c r="P23" s="77" t="n"/>
      <c r="Q23" s="77" t="n"/>
      <c r="R23" s="77" t="n"/>
      <c r="S23" s="77" t="n"/>
      <c r="T23" s="77" t="n"/>
      <c r="U23" s="77" t="n"/>
      <c r="V23" s="77" t="n"/>
      <c r="W23" s="77" t="n"/>
      <c r="X23" s="77" t="n"/>
      <c r="Y23" s="77" t="n"/>
      <c r="Z23" s="77" t="n"/>
      <c r="AA23" s="77" t="n"/>
      <c r="AB23" s="77" t="n"/>
      <c r="AC23" s="77" t="n"/>
      <c r="AD23" s="77" t="n"/>
      <c r="AE23" s="77" t="n"/>
      <c r="AF23" s="77" t="n"/>
      <c r="AG23" s="77" t="n"/>
      <c r="AH23" s="77" t="n"/>
      <c r="AI23" s="77" t="n"/>
      <c r="AJ23" s="77" t="n"/>
      <c r="AK23" s="77" t="n"/>
      <c r="AL23" s="77" t="n"/>
      <c r="AM23" s="77" t="n"/>
      <c r="AN23" s="77" t="n"/>
      <c r="AO23" s="77" t="n"/>
      <c r="AP23" s="77" t="n"/>
      <c r="AQ23" s="77" t="n"/>
      <c r="AR23" s="77" t="n"/>
      <c r="AS23" s="77" t="n"/>
      <c r="AT23" s="77" t="n"/>
      <c r="AU23" s="77" t="n"/>
      <c r="AV23" s="77" t="n"/>
      <c r="AW23" s="77" t="n"/>
      <c r="AX23" s="77" t="n"/>
      <c r="AY23" s="77" t="n"/>
      <c r="AZ23" s="77" t="n"/>
      <c r="BA23" s="77" t="n"/>
      <c r="BB23" s="77" t="n"/>
      <c r="BC23" s="77" t="n"/>
      <c r="BD23" s="77" t="n"/>
      <c r="BE23" s="77" t="n"/>
      <c r="BF23" s="77" t="n"/>
      <c r="BG23" s="77" t="n"/>
      <c r="BH23" s="77" t="n"/>
      <c r="BI23" s="77" t="n"/>
      <c r="BJ23" s="77" t="n"/>
      <c r="BK23" s="77" t="n"/>
      <c r="BL23" s="77" t="n"/>
      <c r="BM23" s="77" t="n"/>
      <c r="BN23" s="77" t="n"/>
      <c r="BO23" s="77" t="n"/>
      <c r="BP23" s="77" t="n"/>
      <c r="BQ23" s="77" t="n"/>
      <c r="BR23" s="77" t="n"/>
      <c r="BS23" s="77" t="n"/>
      <c r="BT23" s="77" t="n"/>
      <c r="BU23" s="77" t="n"/>
      <c r="BV23" s="77" t="n"/>
      <c r="BW23" s="83" t="n"/>
      <c r="BX23" s="83" t="n"/>
      <c r="BY23" s="83" t="n"/>
      <c r="BZ23" s="83" t="n"/>
      <c r="CA23" s="83" t="n"/>
      <c r="CB23" s="83" t="n"/>
      <c r="CC23" s="83" t="n"/>
      <c r="CD23" s="83" t="n"/>
      <c r="CE23" s="83" t="n"/>
    </row>
    <row r="24" ht="15.75" customFormat="1" customHeight="1" s="67">
      <c r="A24" s="71">
        <f>IF(E24&lt;&gt;"",1+MAX($A$21:A23),"")</f>
        <v/>
      </c>
      <c r="B24" s="110" t="n"/>
      <c r="C24" s="111" t="n"/>
      <c r="D24" s="319" t="n"/>
      <c r="E24" s="113" t="n"/>
      <c r="F24" s="114" t="n"/>
      <c r="G24" s="320" t="n"/>
      <c r="H24" s="321" t="n"/>
      <c r="I24" s="320" t="n"/>
      <c r="J24" s="320" t="n"/>
      <c r="K24" s="322" t="n"/>
      <c r="L24" s="322" t="n"/>
      <c r="M24" s="66" t="n"/>
      <c r="N24" s="77" t="n"/>
      <c r="O24" s="77" t="n"/>
      <c r="P24" s="77" t="n"/>
      <c r="Q24" s="77" t="n"/>
      <c r="R24" s="77" t="n"/>
      <c r="S24" s="77" t="n"/>
      <c r="T24" s="77" t="n"/>
      <c r="U24" s="77" t="n"/>
      <c r="V24" s="77" t="n"/>
      <c r="W24" s="77" t="n"/>
      <c r="X24" s="77" t="n"/>
      <c r="Y24" s="77" t="n"/>
      <c r="Z24" s="77" t="n"/>
      <c r="AA24" s="77" t="n"/>
      <c r="AB24" s="77" t="n"/>
      <c r="AC24" s="77" t="n"/>
      <c r="AD24" s="77" t="n"/>
      <c r="AE24" s="77" t="n"/>
      <c r="AF24" s="77" t="n"/>
      <c r="AG24" s="77" t="n"/>
      <c r="AH24" s="77" t="n"/>
      <c r="AI24" s="77" t="n"/>
      <c r="AJ24" s="77" t="n"/>
      <c r="AK24" s="77" t="n"/>
      <c r="AL24" s="77" t="n"/>
      <c r="AM24" s="77" t="n"/>
      <c r="AN24" s="77" t="n"/>
      <c r="AO24" s="77" t="n"/>
      <c r="AP24" s="77" t="n"/>
      <c r="AQ24" s="77" t="n"/>
      <c r="AR24" s="77" t="n"/>
      <c r="AS24" s="77" t="n"/>
      <c r="AT24" s="77" t="n"/>
      <c r="AU24" s="77" t="n"/>
      <c r="AV24" s="77" t="n"/>
      <c r="AW24" s="77" t="n"/>
      <c r="AX24" s="77" t="n"/>
      <c r="AY24" s="77" t="n"/>
      <c r="AZ24" s="77" t="n"/>
      <c r="BA24" s="77" t="n"/>
      <c r="BB24" s="77" t="n"/>
      <c r="BC24" s="77" t="n"/>
      <c r="BD24" s="77" t="n"/>
      <c r="BE24" s="77" t="n"/>
      <c r="BF24" s="77" t="n"/>
      <c r="BG24" s="77" t="n"/>
      <c r="BH24" s="77" t="n"/>
      <c r="BI24" s="77" t="n"/>
      <c r="BJ24" s="77" t="n"/>
      <c r="BK24" s="77" t="n"/>
      <c r="BL24" s="77" t="n"/>
      <c r="BM24" s="77" t="n"/>
      <c r="BN24" s="77" t="n"/>
      <c r="BO24" s="77" t="n"/>
      <c r="BP24" s="77" t="n"/>
      <c r="BQ24" s="77" t="n"/>
      <c r="BR24" s="77" t="n"/>
      <c r="BS24" s="77" t="n"/>
      <c r="BT24" s="77" t="n"/>
      <c r="BU24" s="77" t="n"/>
      <c r="BV24" s="77" t="n"/>
      <c r="BW24" s="83" t="n"/>
      <c r="BX24" s="83" t="n"/>
      <c r="BY24" s="83" t="n"/>
      <c r="BZ24" s="83" t="n"/>
      <c r="CA24" s="83" t="n"/>
      <c r="CB24" s="83" t="n"/>
      <c r="CC24" s="83" t="n"/>
      <c r="CD24" s="83" t="n"/>
      <c r="CE24" s="83" t="n"/>
    </row>
    <row r="25" ht="15.75" customFormat="1" customHeight="1" s="67">
      <c r="A25" s="71">
        <f>IF(E25&lt;&gt;"",1+MAX($A$21:A24),"")</f>
        <v/>
      </c>
      <c r="B25" s="110" t="n"/>
      <c r="C25" s="111" t="n"/>
      <c r="D25" s="319" t="n"/>
      <c r="E25" s="113" t="n"/>
      <c r="F25" s="114" t="n"/>
      <c r="G25" s="320" t="n"/>
      <c r="H25" s="321" t="n"/>
      <c r="I25" s="320" t="n"/>
      <c r="J25" s="320" t="n"/>
      <c r="K25" s="322" t="n"/>
      <c r="L25" s="322" t="n"/>
      <c r="M25" s="66" t="n"/>
      <c r="N25" s="77" t="n"/>
      <c r="O25" s="77" t="n"/>
      <c r="P25" s="77" t="n"/>
      <c r="Q25" s="77" t="n"/>
      <c r="R25" s="77" t="n"/>
      <c r="S25" s="77" t="n"/>
      <c r="T25" s="77" t="n"/>
      <c r="U25" s="77" t="n"/>
      <c r="V25" s="77" t="n"/>
      <c r="W25" s="77" t="n"/>
      <c r="X25" s="77" t="n"/>
      <c r="Y25" s="77" t="n"/>
      <c r="Z25" s="77" t="n"/>
      <c r="AA25" s="77" t="n"/>
      <c r="AB25" s="77" t="n"/>
      <c r="AC25" s="77" t="n"/>
      <c r="AD25" s="77" t="n"/>
      <c r="AE25" s="77" t="n"/>
      <c r="AF25" s="77" t="n"/>
      <c r="AG25" s="77" t="n"/>
      <c r="AH25" s="77" t="n"/>
      <c r="AI25" s="77" t="n"/>
      <c r="AJ25" s="77" t="n"/>
      <c r="AK25" s="77" t="n"/>
      <c r="AL25" s="77" t="n"/>
      <c r="AM25" s="77" t="n"/>
      <c r="AN25" s="77" t="n"/>
      <c r="AO25" s="77" t="n"/>
      <c r="AP25" s="77" t="n"/>
      <c r="AQ25" s="77" t="n"/>
      <c r="AR25" s="77" t="n"/>
      <c r="AS25" s="77" t="n"/>
      <c r="AT25" s="77" t="n"/>
      <c r="AU25" s="77" t="n"/>
      <c r="AV25" s="77" t="n"/>
      <c r="AW25" s="77" t="n"/>
      <c r="AX25" s="77" t="n"/>
      <c r="AY25" s="77" t="n"/>
      <c r="AZ25" s="77" t="n"/>
      <c r="BA25" s="77" t="n"/>
      <c r="BB25" s="77" t="n"/>
      <c r="BC25" s="77" t="n"/>
      <c r="BD25" s="77" t="n"/>
      <c r="BE25" s="77" t="n"/>
      <c r="BF25" s="77" t="n"/>
      <c r="BG25" s="77" t="n"/>
      <c r="BH25" s="77" t="n"/>
      <c r="BI25" s="77" t="n"/>
      <c r="BJ25" s="77" t="n"/>
      <c r="BK25" s="77" t="n"/>
      <c r="BL25" s="77" t="n"/>
      <c r="BM25" s="77" t="n"/>
      <c r="BN25" s="77" t="n"/>
      <c r="BO25" s="77" t="n"/>
      <c r="BP25" s="77" t="n"/>
      <c r="BQ25" s="77" t="n"/>
      <c r="BR25" s="77" t="n"/>
      <c r="BS25" s="77" t="n"/>
      <c r="BT25" s="77" t="n"/>
      <c r="BU25" s="77" t="n"/>
      <c r="BV25" s="77" t="n"/>
      <c r="BW25" s="83" t="n"/>
      <c r="BX25" s="83" t="n"/>
      <c r="BY25" s="83" t="n"/>
      <c r="BZ25" s="83" t="n"/>
      <c r="CA25" s="83" t="n"/>
      <c r="CB25" s="83" t="n"/>
      <c r="CC25" s="83" t="n"/>
      <c r="CD25" s="83" t="n"/>
      <c r="CE25" s="83" t="n"/>
    </row>
    <row r="26" ht="15.75" customFormat="1" customHeight="1" s="67">
      <c r="A26" s="71">
        <f>IF(E26&lt;&gt;"",1+MAX($A$21:A25),"")</f>
        <v/>
      </c>
      <c r="B26" s="110" t="n"/>
      <c r="C26" s="111" t="n"/>
      <c r="D26" s="319" t="n"/>
      <c r="E26" s="113" t="n"/>
      <c r="F26" s="114" t="n"/>
      <c r="G26" s="320" t="n"/>
      <c r="H26" s="321" t="n"/>
      <c r="I26" s="320" t="n"/>
      <c r="J26" s="320" t="n"/>
      <c r="K26" s="322" t="n"/>
      <c r="L26" s="322" t="n"/>
      <c r="M26" s="66" t="n"/>
      <c r="N26" s="77" t="n"/>
      <c r="O26" s="77" t="n"/>
      <c r="P26" s="77" t="n"/>
      <c r="Q26" s="77" t="n"/>
      <c r="R26" s="77" t="n"/>
      <c r="S26" s="77" t="n"/>
      <c r="T26" s="77" t="n"/>
      <c r="U26" s="77" t="n"/>
      <c r="V26" s="77" t="n"/>
      <c r="W26" s="77" t="n"/>
      <c r="X26" s="77" t="n"/>
      <c r="Y26" s="77" t="n"/>
      <c r="Z26" s="77" t="n"/>
      <c r="AA26" s="77" t="n"/>
      <c r="AB26" s="77" t="n"/>
      <c r="AC26" s="77" t="n"/>
      <c r="AD26" s="77" t="n"/>
      <c r="AE26" s="77" t="n"/>
      <c r="AF26" s="77" t="n"/>
      <c r="AG26" s="77" t="n"/>
      <c r="AH26" s="77" t="n"/>
      <c r="AI26" s="77" t="n"/>
      <c r="AJ26" s="77" t="n"/>
      <c r="AK26" s="77" t="n"/>
      <c r="AL26" s="77" t="n"/>
      <c r="AM26" s="77" t="n"/>
      <c r="AN26" s="77" t="n"/>
      <c r="AO26" s="77" t="n"/>
      <c r="AP26" s="77" t="n"/>
      <c r="AQ26" s="77" t="n"/>
      <c r="AR26" s="77" t="n"/>
      <c r="AS26" s="77" t="n"/>
      <c r="AT26" s="77" t="n"/>
      <c r="AU26" s="77" t="n"/>
      <c r="AV26" s="77" t="n"/>
      <c r="AW26" s="77" t="n"/>
      <c r="AX26" s="77" t="n"/>
      <c r="AY26" s="77" t="n"/>
      <c r="AZ26" s="77" t="n"/>
      <c r="BA26" s="77" t="n"/>
      <c r="BB26" s="77" t="n"/>
      <c r="BC26" s="77" t="n"/>
      <c r="BD26" s="77" t="n"/>
      <c r="BE26" s="77" t="n"/>
      <c r="BF26" s="77" t="n"/>
      <c r="BG26" s="77" t="n"/>
      <c r="BH26" s="77" t="n"/>
      <c r="BI26" s="77" t="n"/>
      <c r="BJ26" s="77" t="n"/>
      <c r="BK26" s="77" t="n"/>
      <c r="BL26" s="77" t="n"/>
      <c r="BM26" s="77" t="n"/>
      <c r="BN26" s="77" t="n"/>
      <c r="BO26" s="77" t="n"/>
      <c r="BP26" s="77" t="n"/>
      <c r="BQ26" s="77" t="n"/>
      <c r="BR26" s="77" t="n"/>
      <c r="BS26" s="77" t="n"/>
      <c r="BT26" s="77" t="n"/>
      <c r="BU26" s="77" t="n"/>
      <c r="BV26" s="77" t="n"/>
      <c r="BW26" s="83" t="n"/>
      <c r="BX26" s="83" t="n"/>
      <c r="BY26" s="83" t="n"/>
      <c r="BZ26" s="83" t="n"/>
      <c r="CA26" s="83" t="n"/>
      <c r="CB26" s="83" t="n"/>
      <c r="CC26" s="83" t="n"/>
      <c r="CD26" s="83" t="n"/>
      <c r="CE26" s="83" t="n"/>
    </row>
    <row r="27" customFormat="1" s="67">
      <c r="A27" s="71">
        <f>IF(E27&lt;&gt;"",1+MAX($A$21:A26),"")</f>
        <v/>
      </c>
      <c r="B27" s="110" t="n"/>
      <c r="C27" s="111" t="n"/>
      <c r="D27" s="319" t="n"/>
      <c r="E27" s="113" t="n"/>
      <c r="F27" s="114" t="n"/>
      <c r="G27" s="320" t="n"/>
      <c r="H27" s="321" t="n"/>
      <c r="I27" s="320" t="n"/>
      <c r="J27" s="320" t="n"/>
      <c r="K27" s="322" t="n"/>
      <c r="L27" s="322" t="n"/>
      <c r="M27" s="66" t="n"/>
      <c r="N27" s="66" t="n"/>
      <c r="O27" s="66" t="n"/>
      <c r="P27" s="66" t="n"/>
      <c r="Q27" s="66" t="n"/>
      <c r="R27" s="66" t="n"/>
      <c r="S27" s="66" t="n"/>
      <c r="T27" s="66" t="n"/>
      <c r="U27" s="66" t="n"/>
      <c r="V27" s="66" t="n"/>
      <c r="W27" s="66" t="n"/>
      <c r="X27" s="66" t="n"/>
      <c r="Y27" s="66" t="n"/>
      <c r="Z27" s="66" t="n"/>
      <c r="AA27" s="66" t="n"/>
      <c r="AB27" s="66" t="n"/>
      <c r="AC27" s="66" t="n"/>
      <c r="AD27" s="66" t="n"/>
      <c r="AE27" s="66" t="n"/>
      <c r="AF27" s="66" t="n"/>
      <c r="AG27" s="66" t="n"/>
      <c r="AH27" s="66" t="n"/>
      <c r="AI27" s="66" t="n"/>
      <c r="AJ27" s="66" t="n"/>
      <c r="AK27" s="66" t="n"/>
      <c r="AL27" s="66" t="n"/>
      <c r="AM27" s="66" t="n"/>
      <c r="AN27" s="66" t="n"/>
      <c r="AO27" s="66" t="n"/>
      <c r="AP27" s="66" t="n"/>
      <c r="AQ27" s="66" t="n"/>
      <c r="AR27" s="66" t="n"/>
      <c r="AS27" s="66" t="n"/>
      <c r="AT27" s="66" t="n"/>
      <c r="AU27" s="66" t="n"/>
      <c r="AV27" s="66" t="n"/>
      <c r="AW27" s="66" t="n"/>
      <c r="AX27" s="66" t="n"/>
      <c r="AY27" s="66" t="n"/>
      <c r="AZ27" s="66" t="n"/>
      <c r="BA27" s="66" t="n"/>
      <c r="BB27" s="66" t="n"/>
      <c r="BC27" s="66" t="n"/>
      <c r="BD27" s="66" t="n"/>
      <c r="BE27" s="66" t="n"/>
      <c r="BF27" s="66" t="n"/>
      <c r="BG27" s="66" t="n"/>
      <c r="BH27" s="66" t="n"/>
      <c r="BI27" s="66" t="n"/>
      <c r="BJ27" s="66" t="n"/>
      <c r="BK27" s="66" t="n"/>
      <c r="BL27" s="66" t="n"/>
      <c r="BM27" s="66" t="n"/>
      <c r="BN27" s="66" t="n"/>
      <c r="BO27" s="66" t="n"/>
      <c r="BP27" s="66" t="n"/>
      <c r="BQ27" s="66" t="n"/>
      <c r="BR27" s="66" t="n"/>
      <c r="BS27" s="66" t="n"/>
      <c r="BT27" s="66" t="n"/>
      <c r="BU27" s="66" t="n"/>
      <c r="BV27" s="66" t="n"/>
    </row>
    <row r="28" customFormat="1" s="67">
      <c r="A28" s="71">
        <f>IF(E28&lt;&gt;"",1+MAX($A$21:A27),"")</f>
        <v/>
      </c>
      <c r="B28" s="110" t="n"/>
      <c r="C28" s="111" t="n"/>
      <c r="D28" s="319" t="n"/>
      <c r="E28" s="113" t="n"/>
      <c r="F28" s="114" t="n"/>
      <c r="G28" s="320" t="n"/>
      <c r="H28" s="321" t="n"/>
      <c r="I28" s="320" t="n"/>
      <c r="J28" s="320" t="n"/>
      <c r="K28" s="322" t="n"/>
      <c r="L28" s="322" t="n"/>
      <c r="M28" s="66" t="n"/>
      <c r="N28" s="66" t="n"/>
      <c r="O28" s="66" t="n"/>
      <c r="P28" s="66" t="n"/>
      <c r="Q28" s="66" t="n"/>
      <c r="R28" s="66" t="n"/>
      <c r="S28" s="66" t="n"/>
      <c r="T28" s="66" t="n"/>
      <c r="U28" s="66" t="n"/>
      <c r="V28" s="66" t="n"/>
      <c r="W28" s="66" t="n"/>
      <c r="X28" s="66" t="n"/>
      <c r="Y28" s="66" t="n"/>
      <c r="Z28" s="66" t="n"/>
      <c r="AA28" s="66" t="n"/>
      <c r="AB28" s="66" t="n"/>
      <c r="AC28" s="66" t="n"/>
      <c r="AD28" s="66" t="n"/>
      <c r="AE28" s="66" t="n"/>
      <c r="AF28" s="66" t="n"/>
      <c r="AG28" s="66" t="n"/>
      <c r="AH28" s="66" t="n"/>
      <c r="AI28" s="66" t="n"/>
      <c r="AJ28" s="66" t="n"/>
      <c r="AK28" s="66" t="n"/>
      <c r="AL28" s="66" t="n"/>
      <c r="AM28" s="66" t="n"/>
      <c r="AN28" s="66" t="n"/>
      <c r="AO28" s="66" t="n"/>
      <c r="AP28" s="66" t="n"/>
      <c r="AQ28" s="66" t="n"/>
      <c r="AR28" s="66" t="n"/>
      <c r="AS28" s="66" t="n"/>
      <c r="AT28" s="66" t="n"/>
      <c r="AU28" s="66" t="n"/>
      <c r="AV28" s="66" t="n"/>
      <c r="AW28" s="66" t="n"/>
      <c r="AX28" s="66" t="n"/>
      <c r="AY28" s="66" t="n"/>
      <c r="AZ28" s="66" t="n"/>
      <c r="BA28" s="66" t="n"/>
      <c r="BB28" s="66" t="n"/>
      <c r="BC28" s="66" t="n"/>
      <c r="BD28" s="66" t="n"/>
      <c r="BE28" s="66" t="n"/>
      <c r="BF28" s="66" t="n"/>
      <c r="BG28" s="66" t="n"/>
      <c r="BH28" s="66" t="n"/>
      <c r="BI28" s="66" t="n"/>
      <c r="BJ28" s="66" t="n"/>
      <c r="BK28" s="66" t="n"/>
      <c r="BL28" s="66" t="n"/>
      <c r="BM28" s="66" t="n"/>
      <c r="BN28" s="66" t="n"/>
      <c r="BO28" s="66" t="n"/>
      <c r="BP28" s="66" t="n"/>
      <c r="BQ28" s="66" t="n"/>
      <c r="BR28" s="66" t="n"/>
      <c r="BS28" s="66" t="n"/>
      <c r="BT28" s="66" t="n"/>
      <c r="BU28" s="66" t="n"/>
      <c r="BV28" s="66" t="n"/>
    </row>
    <row r="29" customFormat="1" s="67">
      <c r="A29" s="71">
        <f>IF(E29&lt;&gt;"",1+MAX($A$21:A28),"")</f>
        <v/>
      </c>
      <c r="B29" s="110" t="n"/>
      <c r="C29" s="111" t="n"/>
      <c r="D29" s="319" t="n"/>
      <c r="E29" s="113" t="n"/>
      <c r="F29" s="114" t="n"/>
      <c r="G29" s="320" t="n"/>
      <c r="H29" s="321" t="n"/>
      <c r="I29" s="320" t="n"/>
      <c r="J29" s="320" t="n"/>
      <c r="K29" s="322" t="n"/>
      <c r="L29" s="322" t="n"/>
      <c r="M29" s="66" t="n"/>
      <c r="N29" s="66" t="n"/>
      <c r="O29" s="66" t="n"/>
      <c r="P29" s="66" t="n"/>
      <c r="Q29" s="66" t="n"/>
      <c r="R29" s="66" t="n"/>
      <c r="S29" s="66" t="n"/>
      <c r="T29" s="66" t="n"/>
      <c r="U29" s="66" t="n"/>
      <c r="V29" s="66" t="n"/>
      <c r="W29" s="66" t="n"/>
      <c r="X29" s="66" t="n"/>
      <c r="Y29" s="66" t="n"/>
      <c r="Z29" s="66" t="n"/>
      <c r="AA29" s="66" t="n"/>
      <c r="AB29" s="66" t="n"/>
      <c r="AC29" s="66" t="n"/>
      <c r="AD29" s="66" t="n"/>
      <c r="AE29" s="66" t="n"/>
      <c r="AF29" s="66" t="n"/>
      <c r="AG29" s="66" t="n"/>
      <c r="AH29" s="66" t="n"/>
      <c r="AI29" s="66" t="n"/>
      <c r="AJ29" s="66" t="n"/>
      <c r="AK29" s="66" t="n"/>
      <c r="AL29" s="66" t="n"/>
      <c r="AM29" s="66" t="n"/>
      <c r="AN29" s="66" t="n"/>
      <c r="AO29" s="66" t="n"/>
      <c r="AP29" s="66" t="n"/>
      <c r="AQ29" s="66" t="n"/>
      <c r="AR29" s="66" t="n"/>
      <c r="AS29" s="66" t="n"/>
      <c r="AT29" s="66" t="n"/>
      <c r="AU29" s="66" t="n"/>
      <c r="AV29" s="66" t="n"/>
      <c r="AW29" s="66" t="n"/>
      <c r="AX29" s="66" t="n"/>
      <c r="AY29" s="66" t="n"/>
      <c r="AZ29" s="66" t="n"/>
      <c r="BA29" s="66" t="n"/>
      <c r="BB29" s="66" t="n"/>
      <c r="BC29" s="66" t="n"/>
      <c r="BD29" s="66" t="n"/>
      <c r="BE29" s="66" t="n"/>
      <c r="BF29" s="66" t="n"/>
      <c r="BG29" s="66" t="n"/>
      <c r="BH29" s="66" t="n"/>
      <c r="BI29" s="66" t="n"/>
      <c r="BJ29" s="66" t="n"/>
      <c r="BK29" s="66" t="n"/>
      <c r="BL29" s="66" t="n"/>
      <c r="BM29" s="66" t="n"/>
      <c r="BN29" s="66" t="n"/>
      <c r="BO29" s="66" t="n"/>
      <c r="BP29" s="66" t="n"/>
      <c r="BQ29" s="66" t="n"/>
      <c r="BR29" s="66" t="n"/>
      <c r="BS29" s="66" t="n"/>
      <c r="BT29" s="66" t="n"/>
      <c r="BU29" s="66" t="n"/>
      <c r="BV29" s="66" t="n"/>
    </row>
    <row r="30" customFormat="1" s="67">
      <c r="A30" s="71">
        <f>IF(E30&lt;&gt;"",1+MAX($A$21:A29),"")</f>
        <v/>
      </c>
      <c r="B30" s="110" t="n"/>
      <c r="C30" s="111" t="n"/>
      <c r="D30" s="319" t="n"/>
      <c r="E30" s="113" t="n"/>
      <c r="F30" s="114" t="n"/>
      <c r="G30" s="320" t="n"/>
      <c r="H30" s="321" t="n"/>
      <c r="I30" s="320" t="n"/>
      <c r="J30" s="320" t="n"/>
      <c r="K30" s="322" t="n"/>
      <c r="L30" s="322" t="n"/>
      <c r="M30" s="66" t="n"/>
      <c r="N30" s="66" t="n"/>
      <c r="O30" s="66" t="n"/>
      <c r="P30" s="66" t="n"/>
      <c r="Q30" s="66" t="n"/>
      <c r="R30" s="66" t="n"/>
      <c r="S30" s="66" t="n"/>
      <c r="T30" s="66" t="n"/>
      <c r="U30" s="66" t="n"/>
      <c r="V30" s="66" t="n"/>
      <c r="W30" s="66" t="n"/>
      <c r="X30" s="66" t="n"/>
      <c r="Y30" s="66" t="n"/>
      <c r="Z30" s="66" t="n"/>
      <c r="AA30" s="66" t="n"/>
      <c r="AB30" s="66" t="n"/>
      <c r="AC30" s="66" t="n"/>
      <c r="AD30" s="66" t="n"/>
      <c r="AE30" s="66" t="n"/>
      <c r="AF30" s="66" t="n"/>
      <c r="AG30" s="66" t="n"/>
      <c r="AH30" s="66" t="n"/>
      <c r="AI30" s="66" t="n"/>
      <c r="AJ30" s="66" t="n"/>
      <c r="AK30" s="66" t="n"/>
      <c r="AL30" s="66" t="n"/>
      <c r="AM30" s="66" t="n"/>
      <c r="AN30" s="66" t="n"/>
      <c r="AO30" s="66" t="n"/>
      <c r="AP30" s="66" t="n"/>
      <c r="AQ30" s="66" t="n"/>
      <c r="AR30" s="66" t="n"/>
      <c r="AS30" s="66" t="n"/>
      <c r="AT30" s="66" t="n"/>
      <c r="AU30" s="66" t="n"/>
      <c r="AV30" s="66" t="n"/>
      <c r="AW30" s="66" t="n"/>
      <c r="AX30" s="66" t="n"/>
      <c r="AY30" s="66" t="n"/>
      <c r="AZ30" s="66" t="n"/>
      <c r="BA30" s="66" t="n"/>
      <c r="BB30" s="66" t="n"/>
      <c r="BC30" s="66" t="n"/>
      <c r="BD30" s="66" t="n"/>
      <c r="BE30" s="66" t="n"/>
      <c r="BF30" s="66" t="n"/>
      <c r="BG30" s="66" t="n"/>
      <c r="BH30" s="66" t="n"/>
      <c r="BI30" s="66" t="n"/>
      <c r="BJ30" s="66" t="n"/>
      <c r="BK30" s="66" t="n"/>
      <c r="BL30" s="66" t="n"/>
      <c r="BM30" s="66" t="n"/>
      <c r="BN30" s="66" t="n"/>
      <c r="BO30" s="66" t="n"/>
      <c r="BP30" s="66" t="n"/>
      <c r="BQ30" s="66" t="n"/>
      <c r="BR30" s="66" t="n"/>
      <c r="BS30" s="66" t="n"/>
      <c r="BT30" s="66" t="n"/>
      <c r="BU30" s="66" t="n"/>
      <c r="BV30" s="66" t="n"/>
    </row>
    <row r="31" customFormat="1" s="67">
      <c r="A31" s="71">
        <f>IF(E31&lt;&gt;"",1+MAX($A$21:A30),"")</f>
        <v/>
      </c>
      <c r="B31" s="110" t="n"/>
      <c r="C31" s="111" t="n"/>
      <c r="D31" s="319" t="n"/>
      <c r="E31" s="113" t="n"/>
      <c r="F31" s="114" t="n"/>
      <c r="G31" s="320" t="n"/>
      <c r="H31" s="321" t="n"/>
      <c r="I31" s="320" t="n"/>
      <c r="J31" s="320" t="n"/>
      <c r="K31" s="322" t="n"/>
      <c r="L31" s="322" t="n"/>
      <c r="M31" s="66" t="n"/>
      <c r="N31" s="66" t="n"/>
      <c r="O31" s="66" t="n"/>
      <c r="P31" s="66" t="n"/>
      <c r="Q31" s="66" t="n"/>
      <c r="R31" s="66" t="n"/>
      <c r="S31" s="66" t="n"/>
      <c r="T31" s="66" t="n"/>
      <c r="U31" s="66" t="n"/>
      <c r="V31" s="66" t="n"/>
      <c r="W31" s="66" t="n"/>
      <c r="X31" s="66" t="n"/>
      <c r="Y31" s="66" t="n"/>
      <c r="Z31" s="66" t="n"/>
      <c r="AA31" s="66" t="n"/>
      <c r="AB31" s="66" t="n"/>
      <c r="AC31" s="66" t="n"/>
      <c r="AD31" s="66" t="n"/>
      <c r="AE31" s="66" t="n"/>
      <c r="AF31" s="66" t="n"/>
      <c r="AG31" s="66" t="n"/>
      <c r="AH31" s="66" t="n"/>
      <c r="AI31" s="66" t="n"/>
      <c r="AJ31" s="66" t="n"/>
      <c r="AK31" s="66" t="n"/>
      <c r="AL31" s="66" t="n"/>
      <c r="AM31" s="66" t="n"/>
      <c r="AN31" s="66" t="n"/>
      <c r="AO31" s="66" t="n"/>
      <c r="AP31" s="66" t="n"/>
      <c r="AQ31" s="66" t="n"/>
      <c r="AR31" s="66" t="n"/>
      <c r="AS31" s="66" t="n"/>
      <c r="AT31" s="66" t="n"/>
      <c r="AU31" s="66" t="n"/>
      <c r="AV31" s="66" t="n"/>
      <c r="AW31" s="66" t="n"/>
      <c r="AX31" s="66" t="n"/>
      <c r="AY31" s="66" t="n"/>
      <c r="AZ31" s="66" t="n"/>
      <c r="BA31" s="66" t="n"/>
      <c r="BB31" s="66" t="n"/>
      <c r="BC31" s="66" t="n"/>
      <c r="BD31" s="66" t="n"/>
      <c r="BE31" s="66" t="n"/>
      <c r="BF31" s="66" t="n"/>
      <c r="BG31" s="66" t="n"/>
      <c r="BH31" s="66" t="n"/>
      <c r="BI31" s="66" t="n"/>
      <c r="BJ31" s="66" t="n"/>
      <c r="BK31" s="66" t="n"/>
      <c r="BL31" s="66" t="n"/>
      <c r="BM31" s="66" t="n"/>
      <c r="BN31" s="66" t="n"/>
      <c r="BO31" s="66" t="n"/>
      <c r="BP31" s="66" t="n"/>
      <c r="BQ31" s="66" t="n"/>
      <c r="BR31" s="66" t="n"/>
      <c r="BS31" s="66" t="n"/>
      <c r="BT31" s="66" t="n"/>
      <c r="BU31" s="66" t="n"/>
      <c r="BV31" s="66" t="n"/>
    </row>
    <row r="32" customFormat="1" s="67">
      <c r="A32" s="71">
        <f>IF(E32&lt;&gt;"",1+MAX($A$21:A31),"")</f>
        <v/>
      </c>
      <c r="B32" s="110" t="n"/>
      <c r="C32" s="111" t="n"/>
      <c r="D32" s="319" t="n"/>
      <c r="E32" s="113" t="n"/>
      <c r="F32" s="114" t="n"/>
      <c r="G32" s="320" t="n"/>
      <c r="H32" s="321" t="n"/>
      <c r="I32" s="320" t="n"/>
      <c r="J32" s="320" t="n"/>
      <c r="K32" s="322" t="n"/>
      <c r="L32" s="322" t="n"/>
      <c r="M32" s="66" t="n"/>
      <c r="N32" s="66" t="n"/>
      <c r="O32" s="66" t="n"/>
      <c r="P32" s="66" t="n"/>
      <c r="Q32" s="66" t="n"/>
      <c r="R32" s="66" t="n"/>
      <c r="S32" s="66" t="n"/>
      <c r="T32" s="66" t="n"/>
      <c r="U32" s="66" t="n"/>
      <c r="V32" s="66" t="n"/>
      <c r="W32" s="66" t="n"/>
      <c r="X32" s="66" t="n"/>
      <c r="Y32" s="66" t="n"/>
      <c r="Z32" s="66" t="n"/>
      <c r="AA32" s="66" t="n"/>
      <c r="AB32" s="66" t="n"/>
      <c r="AC32" s="66" t="n"/>
      <c r="AD32" s="66" t="n"/>
      <c r="AE32" s="66" t="n"/>
      <c r="AF32" s="66" t="n"/>
      <c r="AG32" s="66" t="n"/>
      <c r="AH32" s="66" t="n"/>
      <c r="AI32" s="66" t="n"/>
      <c r="AJ32" s="66" t="n"/>
      <c r="AK32" s="66" t="n"/>
      <c r="AL32" s="66" t="n"/>
      <c r="AM32" s="66" t="n"/>
      <c r="AN32" s="66" t="n"/>
      <c r="AO32" s="66" t="n"/>
      <c r="AP32" s="66" t="n"/>
      <c r="AQ32" s="66" t="n"/>
      <c r="AR32" s="66" t="n"/>
      <c r="AS32" s="66" t="n"/>
      <c r="AT32" s="66" t="n"/>
      <c r="AU32" s="66" t="n"/>
      <c r="AV32" s="66" t="n"/>
      <c r="AW32" s="66" t="n"/>
      <c r="AX32" s="66" t="n"/>
      <c r="AY32" s="66" t="n"/>
      <c r="AZ32" s="66" t="n"/>
      <c r="BA32" s="66" t="n"/>
      <c r="BB32" s="66" t="n"/>
      <c r="BC32" s="66" t="n"/>
      <c r="BD32" s="66" t="n"/>
      <c r="BE32" s="66" t="n"/>
      <c r="BF32" s="66" t="n"/>
      <c r="BG32" s="66" t="n"/>
      <c r="BH32" s="66" t="n"/>
      <c r="BI32" s="66" t="n"/>
      <c r="BJ32" s="66" t="n"/>
      <c r="BK32" s="66" t="n"/>
      <c r="BL32" s="66" t="n"/>
      <c r="BM32" s="66" t="n"/>
      <c r="BN32" s="66" t="n"/>
      <c r="BO32" s="66" t="n"/>
      <c r="BP32" s="66" t="n"/>
      <c r="BQ32" s="66" t="n"/>
      <c r="BR32" s="66" t="n"/>
      <c r="BS32" s="66" t="n"/>
      <c r="BT32" s="66" t="n"/>
      <c r="BU32" s="66" t="n"/>
      <c r="BV32" s="66" t="n"/>
    </row>
    <row r="33" customFormat="1" s="67">
      <c r="A33" s="71">
        <f>IF(E33&lt;&gt;"",1+MAX($A$21:A32),"")</f>
        <v/>
      </c>
      <c r="B33" s="110" t="n"/>
      <c r="C33" s="111" t="n"/>
      <c r="D33" s="319" t="n"/>
      <c r="E33" s="113" t="n"/>
      <c r="F33" s="114" t="n"/>
      <c r="G33" s="320" t="n"/>
      <c r="H33" s="321" t="n"/>
      <c r="I33" s="320" t="n"/>
      <c r="J33" s="320" t="n"/>
      <c r="K33" s="322" t="n"/>
      <c r="L33" s="322" t="n"/>
      <c r="M33" s="66" t="n"/>
      <c r="N33" s="66" t="n"/>
      <c r="O33" s="66" t="n"/>
      <c r="P33" s="66" t="n"/>
      <c r="Q33" s="66" t="n"/>
      <c r="R33" s="66" t="n"/>
      <c r="S33" s="66" t="n"/>
      <c r="T33" s="66" t="n"/>
      <c r="U33" s="66" t="n"/>
      <c r="V33" s="66" t="n"/>
      <c r="W33" s="66" t="n"/>
      <c r="X33" s="66" t="n"/>
      <c r="Y33" s="66" t="n"/>
      <c r="Z33" s="66" t="n"/>
      <c r="AA33" s="66" t="n"/>
      <c r="AB33" s="66" t="n"/>
      <c r="AC33" s="66" t="n"/>
      <c r="AD33" s="66" t="n"/>
      <c r="AE33" s="66" t="n"/>
      <c r="AF33" s="66" t="n"/>
      <c r="AG33" s="66" t="n"/>
      <c r="AH33" s="66" t="n"/>
      <c r="AI33" s="66" t="n"/>
      <c r="AJ33" s="66" t="n"/>
      <c r="AK33" s="66" t="n"/>
      <c r="AL33" s="66" t="n"/>
      <c r="AM33" s="66" t="n"/>
      <c r="AN33" s="66" t="n"/>
      <c r="AO33" s="66" t="n"/>
      <c r="AP33" s="66" t="n"/>
      <c r="AQ33" s="66" t="n"/>
      <c r="AR33" s="66" t="n"/>
      <c r="AS33" s="66" t="n"/>
      <c r="AT33" s="66" t="n"/>
      <c r="AU33" s="66" t="n"/>
      <c r="AV33" s="66" t="n"/>
      <c r="AW33" s="66" t="n"/>
      <c r="AX33" s="66" t="n"/>
      <c r="AY33" s="66" t="n"/>
      <c r="AZ33" s="66" t="n"/>
      <c r="BA33" s="66" t="n"/>
      <c r="BB33" s="66" t="n"/>
      <c r="BC33" s="66" t="n"/>
      <c r="BD33" s="66" t="n"/>
      <c r="BE33" s="66" t="n"/>
      <c r="BF33" s="66" t="n"/>
      <c r="BG33" s="66" t="n"/>
      <c r="BH33" s="66" t="n"/>
      <c r="BI33" s="66" t="n"/>
      <c r="BJ33" s="66" t="n"/>
      <c r="BK33" s="66" t="n"/>
      <c r="BL33" s="66" t="n"/>
      <c r="BM33" s="66" t="n"/>
      <c r="BN33" s="66" t="n"/>
      <c r="BO33" s="66" t="n"/>
      <c r="BP33" s="66" t="n"/>
      <c r="BQ33" s="66" t="n"/>
      <c r="BR33" s="66" t="n"/>
      <c r="BS33" s="66" t="n"/>
      <c r="BT33" s="66" t="n"/>
      <c r="BU33" s="66" t="n"/>
      <c r="BV33" s="66" t="n"/>
    </row>
    <row r="34" customFormat="1" s="67">
      <c r="A34" s="71">
        <f>IF(E34&lt;&gt;"",1+MAX($A$21:A33),"")</f>
        <v/>
      </c>
      <c r="B34" s="110" t="n"/>
      <c r="C34" s="111" t="n"/>
      <c r="D34" s="319" t="n"/>
      <c r="E34" s="113" t="n"/>
      <c r="F34" s="114" t="n"/>
      <c r="G34" s="320" t="n"/>
      <c r="H34" s="321" t="n"/>
      <c r="I34" s="320" t="n"/>
      <c r="J34" s="322" t="n"/>
      <c r="K34" s="322" t="n"/>
      <c r="L34" s="322" t="n"/>
      <c r="M34" s="66" t="n"/>
      <c r="N34" s="66" t="n"/>
      <c r="O34" s="66" t="n"/>
      <c r="P34" s="66" t="n"/>
      <c r="Q34" s="66" t="n"/>
      <c r="R34" s="66" t="n"/>
      <c r="S34" s="66" t="n"/>
      <c r="T34" s="66" t="n"/>
      <c r="U34" s="66" t="n"/>
      <c r="V34" s="66" t="n"/>
      <c r="W34" s="66" t="n"/>
      <c r="X34" s="66" t="n"/>
      <c r="Y34" s="66" t="n"/>
      <c r="Z34" s="66" t="n"/>
      <c r="AA34" s="66" t="n"/>
      <c r="AB34" s="66" t="n"/>
      <c r="AC34" s="66" t="n"/>
      <c r="AD34" s="66" t="n"/>
      <c r="AE34" s="66" t="n"/>
      <c r="AF34" s="66" t="n"/>
      <c r="AG34" s="66" t="n"/>
      <c r="AH34" s="66" t="n"/>
      <c r="AI34" s="66" t="n"/>
      <c r="AJ34" s="66" t="n"/>
      <c r="AK34" s="66" t="n"/>
      <c r="AL34" s="66" t="n"/>
      <c r="AM34" s="66" t="n"/>
      <c r="AN34" s="66" t="n"/>
      <c r="AO34" s="66" t="n"/>
      <c r="AP34" s="66" t="n"/>
      <c r="AQ34" s="66" t="n"/>
      <c r="AR34" s="66" t="n"/>
      <c r="AS34" s="66" t="n"/>
      <c r="AT34" s="66" t="n"/>
      <c r="AU34" s="66" t="n"/>
      <c r="AV34" s="66" t="n"/>
      <c r="AW34" s="66" t="n"/>
      <c r="AX34" s="66" t="n"/>
      <c r="AY34" s="66" t="n"/>
      <c r="AZ34" s="66" t="n"/>
      <c r="BA34" s="66" t="n"/>
      <c r="BB34" s="66" t="n"/>
      <c r="BC34" s="66" t="n"/>
      <c r="BD34" s="66" t="n"/>
      <c r="BE34" s="66" t="n"/>
      <c r="BF34" s="66" t="n"/>
      <c r="BG34" s="66" t="n"/>
      <c r="BH34" s="66" t="n"/>
      <c r="BI34" s="66" t="n"/>
      <c r="BJ34" s="66" t="n"/>
      <c r="BK34" s="66" t="n"/>
      <c r="BL34" s="66" t="n"/>
      <c r="BM34" s="66" t="n"/>
      <c r="BN34" s="66" t="n"/>
      <c r="BO34" s="66" t="n"/>
      <c r="BP34" s="66" t="n"/>
      <c r="BQ34" s="66" t="n"/>
      <c r="BR34" s="66" t="n"/>
      <c r="BS34" s="66" t="n"/>
      <c r="BT34" s="66" t="n"/>
      <c r="BU34" s="66" t="n"/>
      <c r="BV34" s="66" t="n"/>
    </row>
    <row r="35" customFormat="1" s="67">
      <c r="A35" s="71">
        <f>IF(E35&lt;&gt;"",1+MAX($A$21:A34),"")</f>
        <v/>
      </c>
      <c r="B35" s="110" t="n"/>
      <c r="C35" s="111" t="n"/>
      <c r="D35" s="319" t="n"/>
      <c r="E35" s="113" t="n"/>
      <c r="F35" s="114" t="n"/>
      <c r="G35" s="320" t="n"/>
      <c r="H35" s="321" t="n"/>
      <c r="I35" s="320" t="n"/>
      <c r="J35" s="320" t="n"/>
      <c r="K35" s="322" t="n"/>
      <c r="L35" s="322" t="n"/>
      <c r="M35" s="66" t="n"/>
      <c r="N35" s="66" t="n"/>
      <c r="O35" s="66" t="n"/>
      <c r="P35" s="66" t="n"/>
      <c r="Q35" s="66" t="n"/>
      <c r="R35" s="66" t="n"/>
      <c r="S35" s="66" t="n"/>
      <c r="T35" s="66" t="n"/>
      <c r="U35" s="66" t="n"/>
      <c r="V35" s="66" t="n"/>
      <c r="W35" s="66" t="n"/>
      <c r="X35" s="66" t="n"/>
      <c r="Y35" s="66" t="n"/>
      <c r="Z35" s="66" t="n"/>
      <c r="AA35" s="66" t="n"/>
      <c r="AB35" s="66" t="n"/>
      <c r="AC35" s="66" t="n"/>
      <c r="AD35" s="66" t="n"/>
      <c r="AE35" s="66" t="n"/>
      <c r="AF35" s="66" t="n"/>
      <c r="AG35" s="66" t="n"/>
      <c r="AH35" s="66" t="n"/>
      <c r="AI35" s="66" t="n"/>
      <c r="AJ35" s="66" t="n"/>
      <c r="AK35" s="66" t="n"/>
      <c r="AL35" s="66" t="n"/>
      <c r="AM35" s="66" t="n"/>
      <c r="AN35" s="66" t="n"/>
      <c r="AO35" s="66" t="n"/>
      <c r="AP35" s="66" t="n"/>
      <c r="AQ35" s="66" t="n"/>
      <c r="AR35" s="66" t="n"/>
      <c r="AS35" s="66" t="n"/>
      <c r="AT35" s="66" t="n"/>
      <c r="AU35" s="66" t="n"/>
      <c r="AV35" s="66" t="n"/>
      <c r="AW35" s="66" t="n"/>
      <c r="AX35" s="66" t="n"/>
      <c r="AY35" s="66" t="n"/>
      <c r="AZ35" s="66" t="n"/>
      <c r="BA35" s="66" t="n"/>
      <c r="BB35" s="66" t="n"/>
      <c r="BC35" s="66" t="n"/>
      <c r="BD35" s="66" t="n"/>
      <c r="BE35" s="66" t="n"/>
      <c r="BF35" s="66" t="n"/>
      <c r="BG35" s="66" t="n"/>
      <c r="BH35" s="66" t="n"/>
      <c r="BI35" s="66" t="n"/>
      <c r="BJ35" s="66" t="n"/>
      <c r="BK35" s="66" t="n"/>
      <c r="BL35" s="66" t="n"/>
      <c r="BM35" s="66" t="n"/>
      <c r="BN35" s="66" t="n"/>
      <c r="BO35" s="66" t="n"/>
      <c r="BP35" s="66" t="n"/>
      <c r="BQ35" s="66" t="n"/>
      <c r="BR35" s="66" t="n"/>
      <c r="BS35" s="66" t="n"/>
      <c r="BT35" s="66" t="n"/>
      <c r="BU35" s="66" t="n"/>
      <c r="BV35" s="66" t="n"/>
    </row>
    <row r="36" customFormat="1" s="67">
      <c r="A36" s="71">
        <f>IF(E36&lt;&gt;"",1+MAX($A$21:A35),"")</f>
        <v/>
      </c>
      <c r="B36" s="110" t="n"/>
      <c r="C36" s="111" t="n"/>
      <c r="D36" s="319" t="n"/>
      <c r="E36" s="113" t="n"/>
      <c r="F36" s="114" t="n"/>
      <c r="G36" s="320" t="n"/>
      <c r="H36" s="321" t="n"/>
      <c r="I36" s="320" t="n"/>
      <c r="J36" s="320" t="n"/>
      <c r="K36" s="322" t="n"/>
      <c r="L36" s="322" t="n"/>
      <c r="M36" s="66" t="n"/>
      <c r="N36" s="66" t="n"/>
      <c r="O36" s="66" t="n"/>
      <c r="P36" s="66" t="n"/>
      <c r="Q36" s="66" t="n"/>
      <c r="R36" s="66" t="n"/>
      <c r="S36" s="66" t="n"/>
      <c r="T36" s="66" t="n"/>
      <c r="U36" s="66" t="n"/>
      <c r="V36" s="66" t="n"/>
      <c r="W36" s="66" t="n"/>
      <c r="X36" s="66" t="n"/>
      <c r="Y36" s="66" t="n"/>
      <c r="Z36" s="66" t="n"/>
      <c r="AA36" s="66" t="n"/>
      <c r="AB36" s="66" t="n"/>
      <c r="AC36" s="66" t="n"/>
      <c r="AD36" s="66" t="n"/>
      <c r="AE36" s="66" t="n"/>
      <c r="AF36" s="66" t="n"/>
      <c r="AG36" s="66" t="n"/>
      <c r="AH36" s="66" t="n"/>
      <c r="AI36" s="66" t="n"/>
      <c r="AJ36" s="66" t="n"/>
      <c r="AK36" s="66" t="n"/>
      <c r="AL36" s="66" t="n"/>
      <c r="AM36" s="66" t="n"/>
      <c r="AN36" s="66" t="n"/>
      <c r="AO36" s="66" t="n"/>
      <c r="AP36" s="66" t="n"/>
      <c r="AQ36" s="66" t="n"/>
      <c r="AR36" s="66" t="n"/>
      <c r="AS36" s="66" t="n"/>
      <c r="AT36" s="66" t="n"/>
      <c r="AU36" s="66" t="n"/>
      <c r="AV36" s="66" t="n"/>
      <c r="AW36" s="66" t="n"/>
      <c r="AX36" s="66" t="n"/>
      <c r="AY36" s="66" t="n"/>
      <c r="AZ36" s="66" t="n"/>
      <c r="BA36" s="66" t="n"/>
      <c r="BB36" s="66" t="n"/>
      <c r="BC36" s="66" t="n"/>
      <c r="BD36" s="66" t="n"/>
      <c r="BE36" s="66" t="n"/>
      <c r="BF36" s="66" t="n"/>
      <c r="BG36" s="66" t="n"/>
      <c r="BH36" s="66" t="n"/>
      <c r="BI36" s="66" t="n"/>
      <c r="BJ36" s="66" t="n"/>
      <c r="BK36" s="66" t="n"/>
      <c r="BL36" s="66" t="n"/>
      <c r="BM36" s="66" t="n"/>
      <c r="BN36" s="66" t="n"/>
      <c r="BO36" s="66" t="n"/>
      <c r="BP36" s="66" t="n"/>
      <c r="BQ36" s="66" t="n"/>
      <c r="BR36" s="66" t="n"/>
      <c r="BS36" s="66" t="n"/>
      <c r="BT36" s="66" t="n"/>
      <c r="BU36" s="66" t="n"/>
      <c r="BV36" s="66" t="n"/>
    </row>
    <row r="37" customFormat="1" s="67">
      <c r="A37" s="71">
        <f>IF(E37&lt;&gt;"",1+MAX($A$21:A36),"")</f>
        <v/>
      </c>
      <c r="B37" s="110" t="n"/>
      <c r="C37" s="111" t="n"/>
      <c r="D37" s="319" t="n"/>
      <c r="E37" s="113" t="n"/>
      <c r="F37" s="114" t="n"/>
      <c r="G37" s="320" t="n"/>
      <c r="H37" s="321" t="n"/>
      <c r="I37" s="320" t="n"/>
      <c r="J37" s="320" t="n"/>
      <c r="K37" s="322" t="n"/>
      <c r="L37" s="322" t="n"/>
      <c r="M37" s="66" t="n"/>
      <c r="N37" s="66" t="n"/>
      <c r="O37" s="66" t="n"/>
      <c r="P37" s="66" t="n"/>
      <c r="Q37" s="66" t="n"/>
      <c r="R37" s="66" t="n"/>
      <c r="S37" s="66" t="n"/>
      <c r="T37" s="66" t="n"/>
      <c r="U37" s="66" t="n"/>
      <c r="V37" s="66" t="n"/>
      <c r="W37" s="66" t="n"/>
      <c r="X37" s="66" t="n"/>
      <c r="Y37" s="66" t="n"/>
      <c r="Z37" s="66" t="n"/>
      <c r="AA37" s="66" t="n"/>
      <c r="AB37" s="66" t="n"/>
      <c r="AC37" s="66" t="n"/>
      <c r="AD37" s="66" t="n"/>
      <c r="AE37" s="66" t="n"/>
      <c r="AF37" s="66" t="n"/>
      <c r="AG37" s="66" t="n"/>
      <c r="AH37" s="66" t="n"/>
      <c r="AI37" s="66" t="n"/>
      <c r="AJ37" s="66" t="n"/>
      <c r="AK37" s="66" t="n"/>
      <c r="AL37" s="66" t="n"/>
      <c r="AM37" s="66" t="n"/>
      <c r="AN37" s="66" t="n"/>
      <c r="AO37" s="66" t="n"/>
      <c r="AP37" s="66" t="n"/>
      <c r="AQ37" s="66" t="n"/>
      <c r="AR37" s="66" t="n"/>
      <c r="AS37" s="66" t="n"/>
      <c r="AT37" s="66" t="n"/>
      <c r="AU37" s="66" t="n"/>
      <c r="AV37" s="66" t="n"/>
      <c r="AW37" s="66" t="n"/>
      <c r="AX37" s="66" t="n"/>
      <c r="AY37" s="66" t="n"/>
      <c r="AZ37" s="66" t="n"/>
      <c r="BA37" s="66" t="n"/>
      <c r="BB37" s="66" t="n"/>
      <c r="BC37" s="66" t="n"/>
      <c r="BD37" s="66" t="n"/>
      <c r="BE37" s="66" t="n"/>
      <c r="BF37" s="66" t="n"/>
      <c r="BG37" s="66" t="n"/>
      <c r="BH37" s="66" t="n"/>
      <c r="BI37" s="66" t="n"/>
      <c r="BJ37" s="66" t="n"/>
      <c r="BK37" s="66" t="n"/>
      <c r="BL37" s="66" t="n"/>
      <c r="BM37" s="66" t="n"/>
      <c r="BN37" s="66" t="n"/>
      <c r="BO37" s="66" t="n"/>
      <c r="BP37" s="66" t="n"/>
      <c r="BQ37" s="66" t="n"/>
      <c r="BR37" s="66" t="n"/>
      <c r="BS37" s="66" t="n"/>
      <c r="BT37" s="66" t="n"/>
      <c r="BU37" s="66" t="n"/>
      <c r="BV37" s="66" t="n"/>
    </row>
    <row r="38" customFormat="1" s="67">
      <c r="A38" s="71">
        <f>IF(E38&lt;&gt;"",1+MAX($A$21:A37),"")</f>
        <v/>
      </c>
      <c r="B38" s="110" t="n"/>
      <c r="C38" s="111" t="n"/>
      <c r="D38" s="319" t="n"/>
      <c r="E38" s="113" t="n"/>
      <c r="F38" s="114" t="n"/>
      <c r="G38" s="320" t="n"/>
      <c r="H38" s="321" t="n"/>
      <c r="I38" s="320" t="n"/>
      <c r="J38" s="320" t="n"/>
      <c r="K38" s="322" t="n"/>
      <c r="L38" s="322" t="n"/>
      <c r="M38" s="66" t="n"/>
      <c r="N38" s="66" t="n"/>
      <c r="O38" s="66" t="n"/>
      <c r="P38" s="66" t="n"/>
      <c r="Q38" s="66" t="n"/>
      <c r="R38" s="66" t="n"/>
      <c r="S38" s="66" t="n"/>
      <c r="T38" s="66" t="n"/>
      <c r="U38" s="66" t="n"/>
      <c r="V38" s="66" t="n"/>
      <c r="W38" s="66" t="n"/>
      <c r="X38" s="66" t="n"/>
      <c r="Y38" s="66" t="n"/>
      <c r="Z38" s="66" t="n"/>
      <c r="AA38" s="66" t="n"/>
      <c r="AB38" s="66" t="n"/>
      <c r="AC38" s="66" t="n"/>
      <c r="AD38" s="66" t="n"/>
      <c r="AE38" s="66" t="n"/>
      <c r="AF38" s="66" t="n"/>
      <c r="AG38" s="66" t="n"/>
      <c r="AH38" s="66" t="n"/>
      <c r="AI38" s="66" t="n"/>
      <c r="AJ38" s="66" t="n"/>
      <c r="AK38" s="66" t="n"/>
      <c r="AL38" s="66" t="n"/>
      <c r="AM38" s="66" t="n"/>
      <c r="AN38" s="66" t="n"/>
      <c r="AO38" s="66" t="n"/>
      <c r="AP38" s="66" t="n"/>
      <c r="AQ38" s="66" t="n"/>
      <c r="AR38" s="66" t="n"/>
      <c r="AS38" s="66" t="n"/>
      <c r="AT38" s="66" t="n"/>
      <c r="AU38" s="66" t="n"/>
      <c r="AV38" s="66" t="n"/>
      <c r="AW38" s="66" t="n"/>
      <c r="AX38" s="66" t="n"/>
      <c r="AY38" s="66" t="n"/>
      <c r="AZ38" s="66" t="n"/>
      <c r="BA38" s="66" t="n"/>
      <c r="BB38" s="66" t="n"/>
      <c r="BC38" s="66" t="n"/>
      <c r="BD38" s="66" t="n"/>
      <c r="BE38" s="66" t="n"/>
      <c r="BF38" s="66" t="n"/>
      <c r="BG38" s="66" t="n"/>
      <c r="BH38" s="66" t="n"/>
      <c r="BI38" s="66" t="n"/>
      <c r="BJ38" s="66" t="n"/>
      <c r="BK38" s="66" t="n"/>
      <c r="BL38" s="66" t="n"/>
      <c r="BM38" s="66" t="n"/>
      <c r="BN38" s="66" t="n"/>
      <c r="BO38" s="66" t="n"/>
      <c r="BP38" s="66" t="n"/>
      <c r="BQ38" s="66" t="n"/>
      <c r="BR38" s="66" t="n"/>
      <c r="BS38" s="66" t="n"/>
      <c r="BT38" s="66" t="n"/>
      <c r="BU38" s="66" t="n"/>
      <c r="BV38" s="66" t="n"/>
    </row>
    <row r="39" customFormat="1" s="67">
      <c r="A39" s="71">
        <f>IF(E39&lt;&gt;"",1+MAX($A$21:A38),"")</f>
        <v/>
      </c>
      <c r="B39" s="110" t="n"/>
      <c r="C39" s="111" t="n"/>
      <c r="D39" s="319" t="n"/>
      <c r="E39" s="113" t="n"/>
      <c r="F39" s="114" t="n"/>
      <c r="G39" s="320" t="n"/>
      <c r="H39" s="321" t="n"/>
      <c r="I39" s="320" t="n"/>
      <c r="J39" s="320" t="n"/>
      <c r="K39" s="322" t="n"/>
      <c r="L39" s="322" t="n"/>
      <c r="M39" s="66" t="n"/>
      <c r="N39" s="66" t="n"/>
      <c r="O39" s="66" t="n"/>
      <c r="P39" s="66" t="n"/>
      <c r="Q39" s="66" t="n"/>
      <c r="R39" s="66" t="n"/>
      <c r="S39" s="66" t="n"/>
      <c r="T39" s="66" t="n"/>
      <c r="U39" s="66" t="n"/>
      <c r="V39" s="66" t="n"/>
      <c r="W39" s="66" t="n"/>
      <c r="X39" s="66" t="n"/>
      <c r="Y39" s="66" t="n"/>
      <c r="Z39" s="66" t="n"/>
      <c r="AA39" s="66" t="n"/>
      <c r="AB39" s="66" t="n"/>
      <c r="AC39" s="66" t="n"/>
      <c r="AD39" s="66" t="n"/>
      <c r="AE39" s="66" t="n"/>
      <c r="AF39" s="66" t="n"/>
      <c r="AG39" s="66" t="n"/>
      <c r="AH39" s="66" t="n"/>
      <c r="AI39" s="66" t="n"/>
      <c r="AJ39" s="66" t="n"/>
      <c r="AK39" s="66" t="n"/>
      <c r="AL39" s="66" t="n"/>
      <c r="AM39" s="66" t="n"/>
      <c r="AN39" s="66" t="n"/>
      <c r="AO39" s="66" t="n"/>
      <c r="AP39" s="66" t="n"/>
      <c r="AQ39" s="66" t="n"/>
      <c r="AR39" s="66" t="n"/>
      <c r="AS39" s="66" t="n"/>
      <c r="AT39" s="66" t="n"/>
      <c r="AU39" s="66" t="n"/>
      <c r="AV39" s="66" t="n"/>
      <c r="AW39" s="66" t="n"/>
      <c r="AX39" s="66" t="n"/>
      <c r="AY39" s="66" t="n"/>
      <c r="AZ39" s="66" t="n"/>
      <c r="BA39" s="66" t="n"/>
      <c r="BB39" s="66" t="n"/>
      <c r="BC39" s="66" t="n"/>
      <c r="BD39" s="66" t="n"/>
      <c r="BE39" s="66" t="n"/>
      <c r="BF39" s="66" t="n"/>
      <c r="BG39" s="66" t="n"/>
      <c r="BH39" s="66" t="n"/>
      <c r="BI39" s="66" t="n"/>
      <c r="BJ39" s="66" t="n"/>
      <c r="BK39" s="66" t="n"/>
      <c r="BL39" s="66" t="n"/>
      <c r="BM39" s="66" t="n"/>
      <c r="BN39" s="66" t="n"/>
      <c r="BO39" s="66" t="n"/>
      <c r="BP39" s="66" t="n"/>
      <c r="BQ39" s="66" t="n"/>
      <c r="BR39" s="66" t="n"/>
      <c r="BS39" s="66" t="n"/>
      <c r="BT39" s="66" t="n"/>
      <c r="BU39" s="66" t="n"/>
      <c r="BV39" s="66" t="n"/>
    </row>
    <row r="40" customFormat="1" s="67">
      <c r="A40" s="71">
        <f>IF(E40&lt;&gt;"",1+MAX($A$21:A39),"")</f>
        <v/>
      </c>
      <c r="B40" s="110" t="n"/>
      <c r="C40" s="111" t="n"/>
      <c r="D40" s="319" t="n"/>
      <c r="E40" s="113" t="n"/>
      <c r="F40" s="114" t="n"/>
      <c r="G40" s="320" t="n"/>
      <c r="H40" s="321" t="n"/>
      <c r="I40" s="320" t="n"/>
      <c r="J40" s="320" t="n"/>
      <c r="K40" s="322" t="n"/>
      <c r="L40" s="322" t="n"/>
      <c r="M40" s="66" t="n"/>
      <c r="N40" s="66" t="n"/>
      <c r="O40" s="66" t="n"/>
      <c r="P40" s="66" t="n"/>
      <c r="Q40" s="66" t="n"/>
      <c r="R40" s="66" t="n"/>
      <c r="S40" s="66" t="n"/>
      <c r="T40" s="66" t="n"/>
      <c r="U40" s="66" t="n"/>
      <c r="V40" s="66" t="n"/>
      <c r="W40" s="66" t="n"/>
      <c r="X40" s="66" t="n"/>
      <c r="Y40" s="66" t="n"/>
      <c r="Z40" s="66" t="n"/>
      <c r="AA40" s="66" t="n"/>
      <c r="AB40" s="66" t="n"/>
      <c r="AC40" s="66" t="n"/>
      <c r="AD40" s="66" t="n"/>
      <c r="AE40" s="66" t="n"/>
      <c r="AF40" s="66" t="n"/>
      <c r="AG40" s="66" t="n"/>
      <c r="AH40" s="66" t="n"/>
      <c r="AI40" s="66" t="n"/>
      <c r="AJ40" s="66" t="n"/>
      <c r="AK40" s="66" t="n"/>
      <c r="AL40" s="66" t="n"/>
      <c r="AM40" s="66" t="n"/>
      <c r="AN40" s="66" t="n"/>
      <c r="AO40" s="66" t="n"/>
      <c r="AP40" s="66" t="n"/>
      <c r="AQ40" s="66" t="n"/>
      <c r="AR40" s="66" t="n"/>
      <c r="AS40" s="66" t="n"/>
      <c r="AT40" s="66" t="n"/>
      <c r="AU40" s="66" t="n"/>
      <c r="AV40" s="66" t="n"/>
      <c r="AW40" s="66" t="n"/>
      <c r="AX40" s="66" t="n"/>
      <c r="AY40" s="66" t="n"/>
      <c r="AZ40" s="66" t="n"/>
      <c r="BA40" s="66" t="n"/>
      <c r="BB40" s="66" t="n"/>
      <c r="BC40" s="66" t="n"/>
      <c r="BD40" s="66" t="n"/>
      <c r="BE40" s="66" t="n"/>
      <c r="BF40" s="66" t="n"/>
      <c r="BG40" s="66" t="n"/>
      <c r="BH40" s="66" t="n"/>
      <c r="BI40" s="66" t="n"/>
      <c r="BJ40" s="66" t="n"/>
      <c r="BK40" s="66" t="n"/>
      <c r="BL40" s="66" t="n"/>
      <c r="BM40" s="66" t="n"/>
      <c r="BN40" s="66" t="n"/>
      <c r="BO40" s="66" t="n"/>
      <c r="BP40" s="66" t="n"/>
      <c r="BQ40" s="66" t="n"/>
      <c r="BR40" s="66" t="n"/>
      <c r="BS40" s="66" t="n"/>
      <c r="BT40" s="66" t="n"/>
      <c r="BU40" s="66" t="n"/>
      <c r="BV40" s="66" t="n"/>
    </row>
    <row r="41" customFormat="1" s="67">
      <c r="A41" s="71">
        <f>IF(E41&lt;&gt;"",1+MAX($A$21:A40),"")</f>
        <v/>
      </c>
      <c r="B41" s="110" t="n"/>
      <c r="C41" s="111" t="n"/>
      <c r="D41" s="319" t="n"/>
      <c r="E41" s="113" t="n"/>
      <c r="F41" s="114" t="n"/>
      <c r="G41" s="320" t="n"/>
      <c r="H41" s="321" t="n"/>
      <c r="I41" s="320" t="n"/>
      <c r="J41" s="320" t="n"/>
      <c r="K41" s="322" t="n"/>
      <c r="L41" s="322" t="n"/>
      <c r="M41" s="66" t="n"/>
      <c r="N41" s="66" t="n"/>
      <c r="O41" s="66" t="n"/>
      <c r="P41" s="66" t="n"/>
      <c r="Q41" s="66" t="n"/>
      <c r="R41" s="66" t="n"/>
      <c r="S41" s="66" t="n"/>
      <c r="T41" s="66" t="n"/>
      <c r="U41" s="66" t="n"/>
      <c r="V41" s="66" t="n"/>
      <c r="W41" s="66" t="n"/>
      <c r="X41" s="66" t="n"/>
      <c r="Y41" s="66" t="n"/>
      <c r="Z41" s="66" t="n"/>
      <c r="AA41" s="66" t="n"/>
      <c r="AB41" s="66" t="n"/>
      <c r="AC41" s="66" t="n"/>
      <c r="AD41" s="66" t="n"/>
      <c r="AE41" s="66" t="n"/>
      <c r="AF41" s="66" t="n"/>
      <c r="AG41" s="66" t="n"/>
      <c r="AH41" s="66" t="n"/>
      <c r="AI41" s="66" t="n"/>
      <c r="AJ41" s="66" t="n"/>
      <c r="AK41" s="66" t="n"/>
      <c r="AL41" s="66" t="n"/>
      <c r="AM41" s="66" t="n"/>
      <c r="AN41" s="66" t="n"/>
      <c r="AO41" s="66" t="n"/>
      <c r="AP41" s="66" t="n"/>
      <c r="AQ41" s="66" t="n"/>
      <c r="AR41" s="66" t="n"/>
      <c r="AS41" s="66" t="n"/>
      <c r="AT41" s="66" t="n"/>
      <c r="AU41" s="66" t="n"/>
      <c r="AV41" s="66" t="n"/>
      <c r="AW41" s="66" t="n"/>
      <c r="AX41" s="66" t="n"/>
      <c r="AY41" s="66" t="n"/>
      <c r="AZ41" s="66" t="n"/>
      <c r="BA41" s="66" t="n"/>
      <c r="BB41" s="66" t="n"/>
      <c r="BC41" s="66" t="n"/>
      <c r="BD41" s="66" t="n"/>
      <c r="BE41" s="66" t="n"/>
      <c r="BF41" s="66" t="n"/>
      <c r="BG41" s="66" t="n"/>
      <c r="BH41" s="66" t="n"/>
      <c r="BI41" s="66" t="n"/>
      <c r="BJ41" s="66" t="n"/>
      <c r="BK41" s="66" t="n"/>
      <c r="BL41" s="66" t="n"/>
      <c r="BM41" s="66" t="n"/>
      <c r="BN41" s="66" t="n"/>
      <c r="BO41" s="66" t="n"/>
      <c r="BP41" s="66" t="n"/>
      <c r="BQ41" s="66" t="n"/>
      <c r="BR41" s="66" t="n"/>
      <c r="BS41" s="66" t="n"/>
      <c r="BT41" s="66" t="n"/>
      <c r="BU41" s="66" t="n"/>
      <c r="BV41" s="66" t="n"/>
    </row>
    <row r="42" customFormat="1" s="67">
      <c r="A42" s="71">
        <f>IF(E42&lt;&gt;"",1+MAX($A$21:A41),"")</f>
        <v/>
      </c>
      <c r="B42" s="110" t="n"/>
      <c r="C42" s="111" t="n"/>
      <c r="D42" s="319" t="n"/>
      <c r="E42" s="113" t="n"/>
      <c r="F42" s="114" t="n"/>
      <c r="G42" s="320" t="n"/>
      <c r="H42" s="321" t="n"/>
      <c r="I42" s="320" t="n"/>
      <c r="J42" s="320" t="n"/>
      <c r="K42" s="320" t="n"/>
      <c r="L42" s="320" t="n"/>
      <c r="M42" s="66" t="n"/>
      <c r="N42" s="66" t="n"/>
      <c r="O42" s="66" t="n"/>
      <c r="P42" s="66" t="n"/>
      <c r="Q42" s="66" t="n"/>
      <c r="R42" s="66" t="n"/>
      <c r="S42" s="66" t="n"/>
      <c r="T42" s="66" t="n"/>
      <c r="U42" s="66" t="n"/>
      <c r="V42" s="66" t="n"/>
      <c r="W42" s="66" t="n"/>
      <c r="X42" s="66" t="n"/>
      <c r="Y42" s="66" t="n"/>
      <c r="Z42" s="66" t="n"/>
      <c r="AA42" s="66" t="n"/>
      <c r="AB42" s="66" t="n"/>
      <c r="AC42" s="66" t="n"/>
      <c r="AD42" s="66" t="n"/>
      <c r="AE42" s="66" t="n"/>
      <c r="AF42" s="66" t="n"/>
      <c r="AG42" s="66" t="n"/>
      <c r="AH42" s="66" t="n"/>
      <c r="AI42" s="66" t="n"/>
      <c r="AJ42" s="66" t="n"/>
      <c r="AK42" s="66" t="n"/>
      <c r="AL42" s="66" t="n"/>
      <c r="AM42" s="66" t="n"/>
      <c r="AN42" s="66" t="n"/>
      <c r="AO42" s="66" t="n"/>
      <c r="AP42" s="66" t="n"/>
      <c r="AQ42" s="66" t="n"/>
      <c r="AR42" s="66" t="n"/>
      <c r="AS42" s="66" t="n"/>
      <c r="AT42" s="66" t="n"/>
      <c r="AU42" s="66" t="n"/>
      <c r="AV42" s="66" t="n"/>
      <c r="AW42" s="66" t="n"/>
      <c r="AX42" s="66" t="n"/>
      <c r="AY42" s="66" t="n"/>
      <c r="AZ42" s="66" t="n"/>
      <c r="BA42" s="66" t="n"/>
      <c r="BB42" s="66" t="n"/>
      <c r="BC42" s="66" t="n"/>
      <c r="BD42" s="66" t="n"/>
      <c r="BE42" s="66" t="n"/>
      <c r="BF42" s="66" t="n"/>
      <c r="BG42" s="66" t="n"/>
      <c r="BH42" s="66" t="n"/>
      <c r="BI42" s="66" t="n"/>
      <c r="BJ42" s="66" t="n"/>
      <c r="BK42" s="66" t="n"/>
      <c r="BL42" s="66" t="n"/>
      <c r="BM42" s="66" t="n"/>
      <c r="BN42" s="66" t="n"/>
      <c r="BO42" s="66" t="n"/>
      <c r="BP42" s="66" t="n"/>
      <c r="BQ42" s="66" t="n"/>
      <c r="BR42" s="66" t="n"/>
      <c r="BS42" s="66" t="n"/>
      <c r="BT42" s="66" t="n"/>
      <c r="BU42" s="66" t="n"/>
      <c r="BV42" s="66" t="n"/>
    </row>
    <row r="43" customFormat="1" s="67">
      <c r="A43" s="71">
        <f>IF(E43&lt;&gt;"",1+MAX($A$21:A42),"")</f>
        <v/>
      </c>
      <c r="B43" s="110" t="n"/>
      <c r="C43" s="111" t="n"/>
      <c r="D43" s="319" t="n"/>
      <c r="E43" s="113" t="n"/>
      <c r="F43" s="114" t="n"/>
      <c r="G43" s="320" t="n"/>
      <c r="H43" s="321" t="n"/>
      <c r="I43" s="320" t="n"/>
      <c r="J43" s="320" t="n"/>
      <c r="K43" s="320" t="n"/>
      <c r="L43" s="320" t="n"/>
      <c r="M43" s="66" t="n"/>
      <c r="N43" s="66" t="n"/>
      <c r="O43" s="66" t="n"/>
      <c r="P43" s="66" t="n"/>
      <c r="Q43" s="66" t="n"/>
      <c r="R43" s="66" t="n"/>
      <c r="S43" s="66" t="n"/>
      <c r="T43" s="66" t="n"/>
      <c r="U43" s="66" t="n"/>
      <c r="V43" s="66" t="n"/>
      <c r="W43" s="66" t="n"/>
      <c r="X43" s="66" t="n"/>
      <c r="Y43" s="66" t="n"/>
      <c r="Z43" s="66" t="n"/>
      <c r="AA43" s="66" t="n"/>
      <c r="AB43" s="66" t="n"/>
      <c r="AC43" s="66" t="n"/>
      <c r="AD43" s="66" t="n"/>
      <c r="AE43" s="66" t="n"/>
      <c r="AF43" s="66" t="n"/>
      <c r="AG43" s="66" t="n"/>
      <c r="AH43" s="66" t="n"/>
      <c r="AI43" s="66" t="n"/>
      <c r="AJ43" s="66" t="n"/>
      <c r="AK43" s="66" t="n"/>
      <c r="AL43" s="66" t="n"/>
      <c r="AM43" s="66" t="n"/>
      <c r="AN43" s="66" t="n"/>
      <c r="AO43" s="66" t="n"/>
      <c r="AP43" s="66" t="n"/>
      <c r="AQ43" s="66" t="n"/>
      <c r="AR43" s="66" t="n"/>
      <c r="AS43" s="66" t="n"/>
      <c r="AT43" s="66" t="n"/>
      <c r="AU43" s="66" t="n"/>
      <c r="AV43" s="66" t="n"/>
      <c r="AW43" s="66" t="n"/>
      <c r="AX43" s="66" t="n"/>
      <c r="AY43" s="66" t="n"/>
      <c r="AZ43" s="66" t="n"/>
      <c r="BA43" s="66" t="n"/>
      <c r="BB43" s="66" t="n"/>
      <c r="BC43" s="66" t="n"/>
      <c r="BD43" s="66" t="n"/>
      <c r="BE43" s="66" t="n"/>
      <c r="BF43" s="66" t="n"/>
      <c r="BG43" s="66" t="n"/>
      <c r="BH43" s="66" t="n"/>
      <c r="BI43" s="66" t="n"/>
      <c r="BJ43" s="66" t="n"/>
      <c r="BK43" s="66" t="n"/>
      <c r="BL43" s="66" t="n"/>
      <c r="BM43" s="66" t="n"/>
      <c r="BN43" s="66" t="n"/>
      <c r="BO43" s="66" t="n"/>
      <c r="BP43" s="66" t="n"/>
      <c r="BQ43" s="66" t="n"/>
      <c r="BR43" s="66" t="n"/>
      <c r="BS43" s="66" t="n"/>
      <c r="BT43" s="66" t="n"/>
      <c r="BU43" s="66" t="n"/>
      <c r="BV43" s="66" t="n"/>
    </row>
    <row r="44" customFormat="1" s="67">
      <c r="A44" s="71">
        <f>IF(E44&lt;&gt;"",1+MAX($A$21:A43),"")</f>
        <v/>
      </c>
      <c r="B44" s="110" t="n"/>
      <c r="C44" s="111" t="n"/>
      <c r="D44" s="319" t="n"/>
      <c r="E44" s="113" t="n"/>
      <c r="F44" s="114" t="n"/>
      <c r="G44" s="320" t="n"/>
      <c r="H44" s="321" t="n"/>
      <c r="I44" s="320" t="n"/>
      <c r="J44" s="320" t="n"/>
      <c r="K44" s="320" t="n"/>
      <c r="L44" s="320" t="n"/>
      <c r="M44" s="66" t="n"/>
      <c r="N44" s="66" t="n"/>
      <c r="O44" s="66" t="n"/>
      <c r="P44" s="66" t="n"/>
      <c r="Q44" s="66" t="n"/>
      <c r="R44" s="66" t="n"/>
      <c r="S44" s="66" t="n"/>
      <c r="T44" s="66" t="n"/>
      <c r="U44" s="66" t="n"/>
      <c r="V44" s="66" t="n"/>
      <c r="W44" s="66" t="n"/>
      <c r="X44" s="66" t="n"/>
      <c r="Y44" s="66" t="n"/>
      <c r="Z44" s="66" t="n"/>
      <c r="AA44" s="66" t="n"/>
      <c r="AB44" s="66" t="n"/>
      <c r="AC44" s="66" t="n"/>
      <c r="AD44" s="66" t="n"/>
      <c r="AE44" s="66" t="n"/>
      <c r="AF44" s="66" t="n"/>
      <c r="AG44" s="66" t="n"/>
      <c r="AH44" s="66" t="n"/>
      <c r="AI44" s="66" t="n"/>
      <c r="AJ44" s="66" t="n"/>
      <c r="AK44" s="66" t="n"/>
      <c r="AL44" s="66" t="n"/>
      <c r="AM44" s="66" t="n"/>
      <c r="AN44" s="66" t="n"/>
      <c r="AO44" s="66" t="n"/>
      <c r="AP44" s="66" t="n"/>
      <c r="AQ44" s="66" t="n"/>
      <c r="AR44" s="66" t="n"/>
      <c r="AS44" s="66" t="n"/>
      <c r="AT44" s="66" t="n"/>
      <c r="AU44" s="66" t="n"/>
      <c r="AV44" s="66" t="n"/>
      <c r="AW44" s="66" t="n"/>
      <c r="AX44" s="66" t="n"/>
      <c r="AY44" s="66" t="n"/>
      <c r="AZ44" s="66" t="n"/>
      <c r="BA44" s="66" t="n"/>
      <c r="BB44" s="66" t="n"/>
      <c r="BC44" s="66" t="n"/>
      <c r="BD44" s="66" t="n"/>
      <c r="BE44" s="66" t="n"/>
      <c r="BF44" s="66" t="n"/>
      <c r="BG44" s="66" t="n"/>
      <c r="BH44" s="66" t="n"/>
      <c r="BI44" s="66" t="n"/>
      <c r="BJ44" s="66" t="n"/>
      <c r="BK44" s="66" t="n"/>
      <c r="BL44" s="66" t="n"/>
      <c r="BM44" s="66" t="n"/>
      <c r="BN44" s="66" t="n"/>
      <c r="BO44" s="66" t="n"/>
      <c r="BP44" s="66" t="n"/>
      <c r="BQ44" s="66" t="n"/>
      <c r="BR44" s="66" t="n"/>
      <c r="BS44" s="66" t="n"/>
      <c r="BT44" s="66" t="n"/>
      <c r="BU44" s="66" t="n"/>
      <c r="BV44" s="66" t="n"/>
    </row>
    <row r="45" customFormat="1" s="67">
      <c r="A45" s="71">
        <f>IF(E45&lt;&gt;"",1+MAX($A$21:A44),"")</f>
        <v/>
      </c>
      <c r="B45" s="110" t="n"/>
      <c r="C45" s="111" t="n"/>
      <c r="D45" s="319" t="n"/>
      <c r="E45" s="113" t="n"/>
      <c r="F45" s="114" t="n"/>
      <c r="G45" s="320" t="n"/>
      <c r="H45" s="321" t="n"/>
      <c r="I45" s="320" t="n"/>
      <c r="J45" s="320" t="n"/>
      <c r="K45" s="320" t="n"/>
      <c r="L45" s="320" t="n"/>
      <c r="M45" s="66" t="n"/>
      <c r="N45" s="66" t="n"/>
      <c r="O45" s="66" t="n"/>
      <c r="P45" s="66" t="n"/>
      <c r="Q45" s="66" t="n"/>
      <c r="R45" s="66" t="n"/>
      <c r="S45" s="66" t="n"/>
      <c r="T45" s="66" t="n"/>
      <c r="U45" s="66" t="n"/>
      <c r="V45" s="66" t="n"/>
      <c r="W45" s="66" t="n"/>
      <c r="X45" s="66" t="n"/>
      <c r="Y45" s="66" t="n"/>
      <c r="Z45" s="66" t="n"/>
      <c r="AA45" s="66" t="n"/>
      <c r="AB45" s="66" t="n"/>
      <c r="AC45" s="66" t="n"/>
      <c r="AD45" s="66" t="n"/>
      <c r="AE45" s="66" t="n"/>
      <c r="AF45" s="66" t="n"/>
      <c r="AG45" s="66" t="n"/>
      <c r="AH45" s="66" t="n"/>
      <c r="AI45" s="66" t="n"/>
      <c r="AJ45" s="66" t="n"/>
      <c r="AK45" s="66" t="n"/>
      <c r="AL45" s="66" t="n"/>
      <c r="AM45" s="66" t="n"/>
      <c r="AN45" s="66" t="n"/>
      <c r="AO45" s="66" t="n"/>
      <c r="AP45" s="66" t="n"/>
      <c r="AQ45" s="66" t="n"/>
      <c r="AR45" s="66" t="n"/>
      <c r="AS45" s="66" t="n"/>
      <c r="AT45" s="66" t="n"/>
      <c r="AU45" s="66" t="n"/>
      <c r="AV45" s="66" t="n"/>
      <c r="AW45" s="66" t="n"/>
      <c r="AX45" s="66" t="n"/>
      <c r="AY45" s="66" t="n"/>
      <c r="AZ45" s="66" t="n"/>
      <c r="BA45" s="66" t="n"/>
      <c r="BB45" s="66" t="n"/>
      <c r="BC45" s="66" t="n"/>
      <c r="BD45" s="66" t="n"/>
      <c r="BE45" s="66" t="n"/>
      <c r="BF45" s="66" t="n"/>
      <c r="BG45" s="66" t="n"/>
      <c r="BH45" s="66" t="n"/>
      <c r="BI45" s="66" t="n"/>
      <c r="BJ45" s="66" t="n"/>
      <c r="BK45" s="66" t="n"/>
      <c r="BL45" s="66" t="n"/>
      <c r="BM45" s="66" t="n"/>
      <c r="BN45" s="66" t="n"/>
      <c r="BO45" s="66" t="n"/>
      <c r="BP45" s="66" t="n"/>
      <c r="BQ45" s="66" t="n"/>
      <c r="BR45" s="66" t="n"/>
      <c r="BS45" s="66" t="n"/>
      <c r="BT45" s="66" t="n"/>
      <c r="BU45" s="66" t="n"/>
      <c r="BV45" s="66" t="n"/>
    </row>
    <row r="46" customFormat="1" s="67">
      <c r="A46" s="71">
        <f>IF(E46&lt;&gt;"",1+MAX($A$21:A45),"")</f>
        <v/>
      </c>
      <c r="B46" s="110" t="n"/>
      <c r="C46" s="111" t="n"/>
      <c r="D46" s="319" t="n"/>
      <c r="E46" s="113" t="n"/>
      <c r="F46" s="114" t="n"/>
      <c r="G46" s="320" t="n"/>
      <c r="H46" s="321" t="n"/>
      <c r="I46" s="320" t="n"/>
      <c r="J46" s="320" t="n"/>
      <c r="K46" s="320" t="n"/>
      <c r="L46" s="320" t="n"/>
      <c r="M46" s="66" t="n"/>
      <c r="N46" s="66" t="n"/>
      <c r="O46" s="66" t="n"/>
      <c r="P46" s="66" t="n"/>
      <c r="Q46" s="66" t="n"/>
      <c r="R46" s="66" t="n"/>
      <c r="S46" s="66" t="n"/>
      <c r="T46" s="66" t="n"/>
      <c r="U46" s="66" t="n"/>
      <c r="V46" s="66" t="n"/>
      <c r="W46" s="66" t="n"/>
      <c r="X46" s="66" t="n"/>
      <c r="Y46" s="66" t="n"/>
      <c r="Z46" s="66" t="n"/>
      <c r="AA46" s="66" t="n"/>
      <c r="AB46" s="66" t="n"/>
      <c r="AC46" s="66" t="n"/>
      <c r="AD46" s="66" t="n"/>
      <c r="AE46" s="66" t="n"/>
      <c r="AF46" s="66" t="n"/>
      <c r="AG46" s="66" t="n"/>
      <c r="AH46" s="66" t="n"/>
      <c r="AI46" s="66" t="n"/>
      <c r="AJ46" s="66" t="n"/>
      <c r="AK46" s="66" t="n"/>
      <c r="AL46" s="66" t="n"/>
      <c r="AM46" s="66" t="n"/>
      <c r="AN46" s="66" t="n"/>
      <c r="AO46" s="66" t="n"/>
      <c r="AP46" s="66" t="n"/>
      <c r="AQ46" s="66" t="n"/>
      <c r="AR46" s="66" t="n"/>
      <c r="AS46" s="66" t="n"/>
      <c r="AT46" s="66" t="n"/>
      <c r="AU46" s="66" t="n"/>
      <c r="AV46" s="66" t="n"/>
      <c r="AW46" s="66" t="n"/>
      <c r="AX46" s="66" t="n"/>
      <c r="AY46" s="66" t="n"/>
      <c r="AZ46" s="66" t="n"/>
      <c r="BA46" s="66" t="n"/>
      <c r="BB46" s="66" t="n"/>
      <c r="BC46" s="66" t="n"/>
      <c r="BD46" s="66" t="n"/>
      <c r="BE46" s="66" t="n"/>
      <c r="BF46" s="66" t="n"/>
      <c r="BG46" s="66" t="n"/>
      <c r="BH46" s="66" t="n"/>
      <c r="BI46" s="66" t="n"/>
      <c r="BJ46" s="66" t="n"/>
      <c r="BK46" s="66" t="n"/>
      <c r="BL46" s="66" t="n"/>
      <c r="BM46" s="66" t="n"/>
      <c r="BN46" s="66" t="n"/>
      <c r="BO46" s="66" t="n"/>
      <c r="BP46" s="66" t="n"/>
      <c r="BQ46" s="66" t="n"/>
      <c r="BR46" s="66" t="n"/>
      <c r="BS46" s="66" t="n"/>
      <c r="BT46" s="66" t="n"/>
      <c r="BU46" s="66" t="n"/>
      <c r="BV46" s="66" t="n"/>
    </row>
    <row r="47" customFormat="1" s="67">
      <c r="A47" s="71">
        <f>IF(E47&lt;&gt;"",1+MAX($A$21:A46),"")</f>
        <v/>
      </c>
      <c r="B47" s="110" t="n"/>
      <c r="C47" s="111" t="n"/>
      <c r="D47" s="319" t="n"/>
      <c r="E47" s="113" t="n"/>
      <c r="F47" s="114" t="n"/>
      <c r="G47" s="320" t="n"/>
      <c r="H47" s="321" t="n"/>
      <c r="I47" s="320" t="n"/>
      <c r="J47" s="320" t="n"/>
      <c r="K47" s="320" t="n"/>
      <c r="L47" s="320" t="n"/>
      <c r="M47" s="66" t="n"/>
      <c r="N47" s="66" t="n"/>
      <c r="O47" s="66" t="n"/>
      <c r="P47" s="66" t="n"/>
      <c r="Q47" s="66" t="n"/>
      <c r="R47" s="66" t="n"/>
      <c r="S47" s="66" t="n"/>
      <c r="T47" s="66" t="n"/>
      <c r="U47" s="66" t="n"/>
      <c r="V47" s="66" t="n"/>
      <c r="W47" s="66" t="n"/>
      <c r="X47" s="66" t="n"/>
      <c r="Y47" s="66" t="n"/>
      <c r="Z47" s="66" t="n"/>
      <c r="AA47" s="66" t="n"/>
      <c r="AB47" s="66" t="n"/>
      <c r="AC47" s="66" t="n"/>
      <c r="AD47" s="66" t="n"/>
      <c r="AE47" s="66" t="n"/>
      <c r="AF47" s="66" t="n"/>
      <c r="AG47" s="66" t="n"/>
      <c r="AH47" s="66" t="n"/>
      <c r="AI47" s="66" t="n"/>
      <c r="AJ47" s="66" t="n"/>
      <c r="AK47" s="66" t="n"/>
      <c r="AL47" s="66" t="n"/>
      <c r="AM47" s="66" t="n"/>
      <c r="AN47" s="66" t="n"/>
      <c r="AO47" s="66" t="n"/>
      <c r="AP47" s="66" t="n"/>
      <c r="AQ47" s="66" t="n"/>
      <c r="AR47" s="66" t="n"/>
      <c r="AS47" s="66" t="n"/>
      <c r="AT47" s="66" t="n"/>
      <c r="AU47" s="66" t="n"/>
      <c r="AV47" s="66" t="n"/>
      <c r="AW47" s="66" t="n"/>
      <c r="AX47" s="66" t="n"/>
      <c r="AY47" s="66" t="n"/>
      <c r="AZ47" s="66" t="n"/>
      <c r="BA47" s="66" t="n"/>
      <c r="BB47" s="66" t="n"/>
      <c r="BC47" s="66" t="n"/>
      <c r="BD47" s="66" t="n"/>
      <c r="BE47" s="66" t="n"/>
      <c r="BF47" s="66" t="n"/>
      <c r="BG47" s="66" t="n"/>
      <c r="BH47" s="66" t="n"/>
      <c r="BI47" s="66" t="n"/>
      <c r="BJ47" s="66" t="n"/>
      <c r="BK47" s="66" t="n"/>
      <c r="BL47" s="66" t="n"/>
      <c r="BM47" s="66" t="n"/>
      <c r="BN47" s="66" t="n"/>
      <c r="BO47" s="66" t="n"/>
      <c r="BP47" s="66" t="n"/>
      <c r="BQ47" s="66" t="n"/>
      <c r="BR47" s="66" t="n"/>
      <c r="BS47" s="66" t="n"/>
      <c r="BT47" s="66" t="n"/>
      <c r="BU47" s="66" t="n"/>
      <c r="BV47" s="66" t="n"/>
    </row>
    <row r="48" customFormat="1" s="67">
      <c r="A48" s="71">
        <f>IF(E48&lt;&gt;"",1+MAX($A$21:A47),"")</f>
        <v/>
      </c>
      <c r="B48" s="110" t="n"/>
      <c r="C48" s="111" t="n"/>
      <c r="D48" s="319" t="n"/>
      <c r="E48" s="113" t="n"/>
      <c r="F48" s="114" t="n"/>
      <c r="G48" s="320" t="n"/>
      <c r="H48" s="321" t="n"/>
      <c r="I48" s="320" t="n"/>
      <c r="J48" s="320" t="n"/>
      <c r="K48" s="320" t="n"/>
      <c r="L48" s="320" t="n"/>
      <c r="M48" s="66" t="n"/>
      <c r="N48" s="66" t="n"/>
      <c r="O48" s="66" t="n"/>
      <c r="P48" s="66" t="n"/>
      <c r="Q48" s="66" t="n"/>
      <c r="R48" s="66" t="n"/>
      <c r="S48" s="66" t="n"/>
      <c r="T48" s="66" t="n"/>
      <c r="U48" s="66" t="n"/>
      <c r="V48" s="66" t="n"/>
      <c r="W48" s="66" t="n"/>
      <c r="X48" s="66" t="n"/>
      <c r="Y48" s="66" t="n"/>
      <c r="Z48" s="66" t="n"/>
      <c r="AA48" s="66" t="n"/>
      <c r="AB48" s="66" t="n"/>
      <c r="AC48" s="66" t="n"/>
      <c r="AD48" s="66" t="n"/>
      <c r="AE48" s="66" t="n"/>
      <c r="AF48" s="66" t="n"/>
      <c r="AG48" s="66" t="n"/>
      <c r="AH48" s="66" t="n"/>
      <c r="AI48" s="66" t="n"/>
      <c r="AJ48" s="66" t="n"/>
      <c r="AK48" s="66" t="n"/>
      <c r="AL48" s="66" t="n"/>
      <c r="AM48" s="66" t="n"/>
      <c r="AN48" s="66" t="n"/>
      <c r="AO48" s="66" t="n"/>
      <c r="AP48" s="66" t="n"/>
      <c r="AQ48" s="66" t="n"/>
      <c r="AR48" s="66" t="n"/>
      <c r="AS48" s="66" t="n"/>
      <c r="AT48" s="66" t="n"/>
      <c r="AU48" s="66" t="n"/>
      <c r="AV48" s="66" t="n"/>
      <c r="AW48" s="66" t="n"/>
      <c r="AX48" s="66" t="n"/>
      <c r="AY48" s="66" t="n"/>
      <c r="AZ48" s="66" t="n"/>
      <c r="BA48" s="66" t="n"/>
      <c r="BB48" s="66" t="n"/>
      <c r="BC48" s="66" t="n"/>
      <c r="BD48" s="66" t="n"/>
      <c r="BE48" s="66" t="n"/>
      <c r="BF48" s="66" t="n"/>
      <c r="BG48" s="66" t="n"/>
      <c r="BH48" s="66" t="n"/>
      <c r="BI48" s="66" t="n"/>
      <c r="BJ48" s="66" t="n"/>
      <c r="BK48" s="66" t="n"/>
      <c r="BL48" s="66" t="n"/>
      <c r="BM48" s="66" t="n"/>
      <c r="BN48" s="66" t="n"/>
      <c r="BO48" s="66" t="n"/>
      <c r="BP48" s="66" t="n"/>
      <c r="BQ48" s="66" t="n"/>
      <c r="BR48" s="66" t="n"/>
      <c r="BS48" s="66" t="n"/>
      <c r="BT48" s="66" t="n"/>
      <c r="BU48" s="66" t="n"/>
      <c r="BV48" s="66" t="n"/>
    </row>
    <row r="49" customFormat="1" s="67">
      <c r="A49" s="71">
        <f>IF(E49&lt;&gt;"",1+MAX($A$21:A48),"")</f>
        <v/>
      </c>
      <c r="B49" s="110" t="n"/>
      <c r="C49" s="111" t="n"/>
      <c r="D49" s="319" t="n"/>
      <c r="E49" s="113" t="n"/>
      <c r="F49" s="114" t="n"/>
      <c r="G49" s="320" t="n"/>
      <c r="H49" s="321" t="n"/>
      <c r="I49" s="320" t="n"/>
      <c r="J49" s="320" t="n"/>
      <c r="K49" s="320" t="n"/>
      <c r="L49" s="320" t="n"/>
      <c r="M49" s="66" t="n"/>
      <c r="N49" s="66" t="n"/>
      <c r="O49" s="66" t="n"/>
      <c r="P49" s="66" t="n"/>
      <c r="Q49" s="66" t="n"/>
      <c r="R49" s="66" t="n"/>
      <c r="S49" s="66" t="n"/>
      <c r="T49" s="66" t="n"/>
      <c r="U49" s="66" t="n"/>
      <c r="V49" s="66" t="n"/>
      <c r="W49" s="66" t="n"/>
      <c r="X49" s="66" t="n"/>
      <c r="Y49" s="66" t="n"/>
      <c r="Z49" s="66" t="n"/>
      <c r="AA49" s="66" t="n"/>
      <c r="AB49" s="66" t="n"/>
      <c r="AC49" s="66" t="n"/>
      <c r="AD49" s="66" t="n"/>
      <c r="AE49" s="66" t="n"/>
      <c r="AF49" s="66" t="n"/>
      <c r="AG49" s="66" t="n"/>
      <c r="AH49" s="66" t="n"/>
      <c r="AI49" s="66" t="n"/>
      <c r="AJ49" s="66" t="n"/>
      <c r="AK49" s="66" t="n"/>
      <c r="AL49" s="66" t="n"/>
      <c r="AM49" s="66" t="n"/>
      <c r="AN49" s="66" t="n"/>
      <c r="AO49" s="66" t="n"/>
      <c r="AP49" s="66" t="n"/>
      <c r="AQ49" s="66" t="n"/>
      <c r="AR49" s="66" t="n"/>
      <c r="AS49" s="66" t="n"/>
      <c r="AT49" s="66" t="n"/>
      <c r="AU49" s="66" t="n"/>
      <c r="AV49" s="66" t="n"/>
      <c r="AW49" s="66" t="n"/>
      <c r="AX49" s="66" t="n"/>
      <c r="AY49" s="66" t="n"/>
      <c r="AZ49" s="66" t="n"/>
      <c r="BA49" s="66" t="n"/>
      <c r="BB49" s="66" t="n"/>
      <c r="BC49" s="66" t="n"/>
      <c r="BD49" s="66" t="n"/>
      <c r="BE49" s="66" t="n"/>
      <c r="BF49" s="66" t="n"/>
      <c r="BG49" s="66" t="n"/>
      <c r="BH49" s="66" t="n"/>
      <c r="BI49" s="66" t="n"/>
      <c r="BJ49" s="66" t="n"/>
      <c r="BK49" s="66" t="n"/>
      <c r="BL49" s="66" t="n"/>
      <c r="BM49" s="66" t="n"/>
      <c r="BN49" s="66" t="n"/>
      <c r="BO49" s="66" t="n"/>
      <c r="BP49" s="66" t="n"/>
      <c r="BQ49" s="66" t="n"/>
      <c r="BR49" s="66" t="n"/>
      <c r="BS49" s="66" t="n"/>
      <c r="BT49" s="66" t="n"/>
      <c r="BU49" s="66" t="n"/>
      <c r="BV49" s="66" t="n"/>
    </row>
    <row r="50" customFormat="1" s="67">
      <c r="A50" s="71">
        <f>IF(E50&lt;&gt;"",1+MAX($A$21:A49),"")</f>
        <v/>
      </c>
      <c r="B50" s="110" t="n"/>
      <c r="C50" s="111" t="n"/>
      <c r="D50" s="319" t="n"/>
      <c r="E50" s="113" t="n"/>
      <c r="F50" s="114" t="n"/>
      <c r="G50" s="320" t="n"/>
      <c r="H50" s="321" t="n"/>
      <c r="I50" s="320" t="n"/>
      <c r="J50" s="320" t="n"/>
      <c r="K50" s="320" t="n"/>
      <c r="L50" s="320" t="n"/>
      <c r="M50" s="66" t="n"/>
      <c r="N50" s="66" t="n"/>
      <c r="O50" s="66" t="n"/>
      <c r="P50" s="66" t="n"/>
      <c r="Q50" s="66" t="n"/>
      <c r="R50" s="66" t="n"/>
      <c r="S50" s="66" t="n"/>
      <c r="T50" s="66" t="n"/>
      <c r="U50" s="66" t="n"/>
      <c r="V50" s="66" t="n"/>
      <c r="W50" s="66" t="n"/>
      <c r="X50" s="66" t="n"/>
      <c r="Y50" s="66" t="n"/>
      <c r="Z50" s="66" t="n"/>
      <c r="AA50" s="66" t="n"/>
      <c r="AB50" s="66" t="n"/>
      <c r="AC50" s="66" t="n"/>
      <c r="AD50" s="66" t="n"/>
      <c r="AE50" s="66" t="n"/>
      <c r="AF50" s="66" t="n"/>
      <c r="AG50" s="66" t="n"/>
      <c r="AH50" s="66" t="n"/>
      <c r="AI50" s="66" t="n"/>
      <c r="AJ50" s="66" t="n"/>
      <c r="AK50" s="66" t="n"/>
      <c r="AL50" s="66" t="n"/>
      <c r="AM50" s="66" t="n"/>
      <c r="AN50" s="66" t="n"/>
      <c r="AO50" s="66" t="n"/>
      <c r="AP50" s="66" t="n"/>
      <c r="AQ50" s="66" t="n"/>
      <c r="AR50" s="66" t="n"/>
      <c r="AS50" s="66" t="n"/>
      <c r="AT50" s="66" t="n"/>
      <c r="AU50" s="66" t="n"/>
      <c r="AV50" s="66" t="n"/>
      <c r="AW50" s="66" t="n"/>
      <c r="AX50" s="66" t="n"/>
      <c r="AY50" s="66" t="n"/>
      <c r="AZ50" s="66" t="n"/>
      <c r="BA50" s="66" t="n"/>
      <c r="BB50" s="66" t="n"/>
      <c r="BC50" s="66" t="n"/>
      <c r="BD50" s="66" t="n"/>
      <c r="BE50" s="66" t="n"/>
      <c r="BF50" s="66" t="n"/>
      <c r="BG50" s="66" t="n"/>
      <c r="BH50" s="66" t="n"/>
      <c r="BI50" s="66" t="n"/>
      <c r="BJ50" s="66" t="n"/>
      <c r="BK50" s="66" t="n"/>
      <c r="BL50" s="66" t="n"/>
      <c r="BM50" s="66" t="n"/>
      <c r="BN50" s="66" t="n"/>
      <c r="BO50" s="66" t="n"/>
      <c r="BP50" s="66" t="n"/>
      <c r="BQ50" s="66" t="n"/>
      <c r="BR50" s="66" t="n"/>
      <c r="BS50" s="66" t="n"/>
      <c r="BT50" s="66" t="n"/>
      <c r="BU50" s="66" t="n"/>
      <c r="BV50" s="66" t="n"/>
    </row>
    <row r="51" customFormat="1" s="67">
      <c r="A51" s="71">
        <f>IF(E51&lt;&gt;"",1+MAX($A$21:A50),"")</f>
        <v/>
      </c>
      <c r="B51" s="110" t="n"/>
      <c r="C51" s="111" t="n"/>
      <c r="D51" s="319" t="n"/>
      <c r="E51" s="113" t="n"/>
      <c r="F51" s="114" t="n"/>
      <c r="G51" s="320" t="n"/>
      <c r="H51" s="321" t="n"/>
      <c r="I51" s="320" t="n"/>
      <c r="J51" s="320" t="n"/>
      <c r="K51" s="320" t="n"/>
      <c r="L51" s="320" t="n"/>
      <c r="M51" s="66" t="n"/>
      <c r="N51" s="66" t="n"/>
      <c r="O51" s="66" t="n"/>
      <c r="P51" s="66" t="n"/>
      <c r="Q51" s="66" t="n"/>
      <c r="R51" s="66" t="n"/>
      <c r="S51" s="66" t="n"/>
      <c r="T51" s="66" t="n"/>
      <c r="U51" s="66" t="n"/>
      <c r="V51" s="66" t="n"/>
      <c r="W51" s="66" t="n"/>
      <c r="X51" s="66" t="n"/>
      <c r="Y51" s="66" t="n"/>
      <c r="Z51" s="66" t="n"/>
      <c r="AA51" s="66" t="n"/>
      <c r="AB51" s="66" t="n"/>
      <c r="AC51" s="66" t="n"/>
      <c r="AD51" s="66" t="n"/>
      <c r="AE51" s="66" t="n"/>
      <c r="AF51" s="66" t="n"/>
      <c r="AG51" s="66" t="n"/>
      <c r="AH51" s="66" t="n"/>
      <c r="AI51" s="66" t="n"/>
      <c r="AJ51" s="66" t="n"/>
      <c r="AK51" s="66" t="n"/>
      <c r="AL51" s="66" t="n"/>
      <c r="AM51" s="66" t="n"/>
      <c r="AN51" s="66" t="n"/>
      <c r="AO51" s="66" t="n"/>
      <c r="AP51" s="66" t="n"/>
      <c r="AQ51" s="66" t="n"/>
      <c r="AR51" s="66" t="n"/>
      <c r="AS51" s="66" t="n"/>
      <c r="AT51" s="66" t="n"/>
      <c r="AU51" s="66" t="n"/>
      <c r="AV51" s="66" t="n"/>
      <c r="AW51" s="66" t="n"/>
      <c r="AX51" s="66" t="n"/>
      <c r="AY51" s="66" t="n"/>
      <c r="AZ51" s="66" t="n"/>
      <c r="BA51" s="66" t="n"/>
      <c r="BB51" s="66" t="n"/>
      <c r="BC51" s="66" t="n"/>
      <c r="BD51" s="66" t="n"/>
      <c r="BE51" s="66" t="n"/>
      <c r="BF51" s="66" t="n"/>
      <c r="BG51" s="66" t="n"/>
      <c r="BH51" s="66" t="n"/>
      <c r="BI51" s="66" t="n"/>
      <c r="BJ51" s="66" t="n"/>
      <c r="BK51" s="66" t="n"/>
      <c r="BL51" s="66" t="n"/>
      <c r="BM51" s="66" t="n"/>
      <c r="BN51" s="66" t="n"/>
      <c r="BO51" s="66" t="n"/>
      <c r="BP51" s="66" t="n"/>
      <c r="BQ51" s="66" t="n"/>
      <c r="BR51" s="66" t="n"/>
      <c r="BS51" s="66" t="n"/>
      <c r="BT51" s="66" t="n"/>
      <c r="BU51" s="66" t="n"/>
      <c r="BV51" s="66" t="n"/>
    </row>
    <row r="52" customFormat="1" s="67">
      <c r="A52" s="71">
        <f>IF(E52&lt;&gt;"",1+MAX($A$21:A51),"")</f>
        <v/>
      </c>
      <c r="B52" s="110" t="n"/>
      <c r="C52" s="111" t="n"/>
      <c r="D52" s="319" t="n"/>
      <c r="E52" s="113" t="n"/>
      <c r="F52" s="114" t="n"/>
      <c r="G52" s="320" t="n"/>
      <c r="H52" s="321" t="n"/>
      <c r="I52" s="320" t="n"/>
      <c r="J52" s="320" t="n"/>
      <c r="K52" s="320" t="n"/>
      <c r="L52" s="320" t="n"/>
      <c r="M52" s="66" t="n"/>
      <c r="N52" s="66" t="n"/>
      <c r="O52" s="66" t="n"/>
      <c r="P52" s="66" t="n"/>
      <c r="Q52" s="66" t="n"/>
      <c r="R52" s="66" t="n"/>
      <c r="S52" s="66" t="n"/>
      <c r="T52" s="66" t="n"/>
      <c r="U52" s="66" t="n"/>
      <c r="V52" s="66" t="n"/>
      <c r="W52" s="66" t="n"/>
      <c r="X52" s="66" t="n"/>
      <c r="Y52" s="66" t="n"/>
      <c r="Z52" s="66" t="n"/>
      <c r="AA52" s="66" t="n"/>
      <c r="AB52" s="66" t="n"/>
      <c r="AC52" s="66" t="n"/>
      <c r="AD52" s="66" t="n"/>
      <c r="AE52" s="66" t="n"/>
      <c r="AF52" s="66" t="n"/>
      <c r="AG52" s="66" t="n"/>
      <c r="AH52" s="66" t="n"/>
      <c r="AI52" s="66" t="n"/>
      <c r="AJ52" s="66" t="n"/>
      <c r="AK52" s="66" t="n"/>
      <c r="AL52" s="66" t="n"/>
      <c r="AM52" s="66" t="n"/>
      <c r="AN52" s="66" t="n"/>
      <c r="AO52" s="66" t="n"/>
      <c r="AP52" s="66" t="n"/>
      <c r="AQ52" s="66" t="n"/>
      <c r="AR52" s="66" t="n"/>
      <c r="AS52" s="66" t="n"/>
      <c r="AT52" s="66" t="n"/>
      <c r="AU52" s="66" t="n"/>
      <c r="AV52" s="66" t="n"/>
      <c r="AW52" s="66" t="n"/>
      <c r="AX52" s="66" t="n"/>
      <c r="AY52" s="66" t="n"/>
      <c r="AZ52" s="66" t="n"/>
      <c r="BA52" s="66" t="n"/>
      <c r="BB52" s="66" t="n"/>
      <c r="BC52" s="66" t="n"/>
      <c r="BD52" s="66" t="n"/>
      <c r="BE52" s="66" t="n"/>
      <c r="BF52" s="66" t="n"/>
      <c r="BG52" s="66" t="n"/>
      <c r="BH52" s="66" t="n"/>
      <c r="BI52" s="66" t="n"/>
      <c r="BJ52" s="66" t="n"/>
      <c r="BK52" s="66" t="n"/>
      <c r="BL52" s="66" t="n"/>
      <c r="BM52" s="66" t="n"/>
      <c r="BN52" s="66" t="n"/>
      <c r="BO52" s="66" t="n"/>
      <c r="BP52" s="66" t="n"/>
      <c r="BQ52" s="66" t="n"/>
      <c r="BR52" s="66" t="n"/>
      <c r="BS52" s="66" t="n"/>
      <c r="BT52" s="66" t="n"/>
      <c r="BU52" s="66" t="n"/>
      <c r="BV52" s="66" t="n"/>
    </row>
    <row r="53" customFormat="1" s="67">
      <c r="A53" s="71">
        <f>IF(E53&lt;&gt;"",1+MAX($A$21:A52),"")</f>
        <v/>
      </c>
      <c r="B53" s="110" t="n"/>
      <c r="C53" s="111" t="n"/>
      <c r="D53" s="319" t="n"/>
      <c r="E53" s="113" t="n"/>
      <c r="F53" s="114" t="n"/>
      <c r="G53" s="320" t="n"/>
      <c r="H53" s="321" t="n"/>
      <c r="I53" s="320" t="n"/>
      <c r="J53" s="320" t="n"/>
      <c r="K53" s="320" t="n"/>
      <c r="L53" s="320" t="n"/>
      <c r="M53" s="66" t="n"/>
      <c r="N53" s="66" t="n"/>
      <c r="O53" s="66" t="n"/>
      <c r="P53" s="66" t="n"/>
      <c r="Q53" s="66" t="n"/>
      <c r="R53" s="66" t="n"/>
      <c r="S53" s="66" t="n"/>
      <c r="T53" s="66" t="n"/>
      <c r="U53" s="66" t="n"/>
      <c r="V53" s="66" t="n"/>
      <c r="W53" s="66" t="n"/>
      <c r="X53" s="66" t="n"/>
      <c r="Y53" s="66" t="n"/>
      <c r="Z53" s="66" t="n"/>
      <c r="AA53" s="66" t="n"/>
      <c r="AB53" s="66" t="n"/>
      <c r="AC53" s="66" t="n"/>
      <c r="AD53" s="66" t="n"/>
      <c r="AE53" s="66" t="n"/>
      <c r="AF53" s="66" t="n"/>
      <c r="AG53" s="66" t="n"/>
      <c r="AH53" s="66" t="n"/>
      <c r="AI53" s="66" t="n"/>
      <c r="AJ53" s="66" t="n"/>
      <c r="AK53" s="66" t="n"/>
      <c r="AL53" s="66" t="n"/>
      <c r="AM53" s="66" t="n"/>
      <c r="AN53" s="66" t="n"/>
      <c r="AO53" s="66" t="n"/>
      <c r="AP53" s="66" t="n"/>
      <c r="AQ53" s="66" t="n"/>
      <c r="AR53" s="66" t="n"/>
      <c r="AS53" s="66" t="n"/>
      <c r="AT53" s="66" t="n"/>
      <c r="AU53" s="66" t="n"/>
      <c r="AV53" s="66" t="n"/>
      <c r="AW53" s="66" t="n"/>
      <c r="AX53" s="66" t="n"/>
      <c r="AY53" s="66" t="n"/>
      <c r="AZ53" s="66" t="n"/>
      <c r="BA53" s="66" t="n"/>
      <c r="BB53" s="66" t="n"/>
      <c r="BC53" s="66" t="n"/>
      <c r="BD53" s="66" t="n"/>
      <c r="BE53" s="66" t="n"/>
      <c r="BF53" s="66" t="n"/>
      <c r="BG53" s="66" t="n"/>
      <c r="BH53" s="66" t="n"/>
      <c r="BI53" s="66" t="n"/>
      <c r="BJ53" s="66" t="n"/>
      <c r="BK53" s="66" t="n"/>
      <c r="BL53" s="66" t="n"/>
      <c r="BM53" s="66" t="n"/>
      <c r="BN53" s="66" t="n"/>
      <c r="BO53" s="66" t="n"/>
      <c r="BP53" s="66" t="n"/>
      <c r="BQ53" s="66" t="n"/>
      <c r="BR53" s="66" t="n"/>
      <c r="BS53" s="66" t="n"/>
      <c r="BT53" s="66" t="n"/>
      <c r="BU53" s="66" t="n"/>
      <c r="BV53" s="66" t="n"/>
    </row>
    <row r="54" customFormat="1" s="67">
      <c r="A54" s="71">
        <f>IF(E54&lt;&gt;"",1+MAX($A$21:A53),"")</f>
        <v/>
      </c>
      <c r="B54" s="110" t="n"/>
      <c r="C54" s="111" t="n"/>
      <c r="D54" s="319" t="n"/>
      <c r="E54" s="113" t="n"/>
      <c r="F54" s="114" t="n"/>
      <c r="G54" s="320" t="n"/>
      <c r="H54" s="321" t="n"/>
      <c r="I54" s="320" t="n"/>
      <c r="J54" s="320" t="n"/>
      <c r="K54" s="320" t="n"/>
      <c r="L54" s="320" t="n"/>
      <c r="M54" s="66" t="n"/>
      <c r="N54" s="66" t="n"/>
      <c r="O54" s="66" t="n"/>
      <c r="P54" s="66" t="n"/>
      <c r="Q54" s="66" t="n"/>
      <c r="R54" s="66" t="n"/>
      <c r="S54" s="66" t="n"/>
      <c r="T54" s="66" t="n"/>
      <c r="U54" s="66" t="n"/>
      <c r="V54" s="66" t="n"/>
      <c r="W54" s="66" t="n"/>
      <c r="X54" s="66" t="n"/>
      <c r="Y54" s="66" t="n"/>
      <c r="Z54" s="66" t="n"/>
      <c r="AA54" s="66" t="n"/>
      <c r="AB54" s="66" t="n"/>
      <c r="AC54" s="66" t="n"/>
      <c r="AD54" s="66" t="n"/>
      <c r="AE54" s="66" t="n"/>
      <c r="AF54" s="66" t="n"/>
      <c r="AG54" s="66" t="n"/>
      <c r="AH54" s="66" t="n"/>
      <c r="AI54" s="66" t="n"/>
      <c r="AJ54" s="66" t="n"/>
      <c r="AK54" s="66" t="n"/>
      <c r="AL54" s="66" t="n"/>
      <c r="AM54" s="66" t="n"/>
      <c r="AN54" s="66" t="n"/>
      <c r="AO54" s="66" t="n"/>
      <c r="AP54" s="66" t="n"/>
      <c r="AQ54" s="66" t="n"/>
      <c r="AR54" s="66" t="n"/>
      <c r="AS54" s="66" t="n"/>
      <c r="AT54" s="66" t="n"/>
      <c r="AU54" s="66" t="n"/>
      <c r="AV54" s="66" t="n"/>
      <c r="AW54" s="66" t="n"/>
      <c r="AX54" s="66" t="n"/>
      <c r="AY54" s="66" t="n"/>
      <c r="AZ54" s="66" t="n"/>
      <c r="BA54" s="66" t="n"/>
      <c r="BB54" s="66" t="n"/>
      <c r="BC54" s="66" t="n"/>
      <c r="BD54" s="66" t="n"/>
      <c r="BE54" s="66" t="n"/>
      <c r="BF54" s="66" t="n"/>
      <c r="BG54" s="66" t="n"/>
      <c r="BH54" s="66" t="n"/>
      <c r="BI54" s="66" t="n"/>
      <c r="BJ54" s="66" t="n"/>
      <c r="BK54" s="66" t="n"/>
      <c r="BL54" s="66" t="n"/>
      <c r="BM54" s="66" t="n"/>
      <c r="BN54" s="66" t="n"/>
      <c r="BO54" s="66" t="n"/>
      <c r="BP54" s="66" t="n"/>
      <c r="BQ54" s="66" t="n"/>
      <c r="BR54" s="66" t="n"/>
      <c r="BS54" s="66" t="n"/>
      <c r="BT54" s="66" t="n"/>
      <c r="BU54" s="66" t="n"/>
      <c r="BV54" s="66" t="n"/>
    </row>
    <row r="55" customFormat="1" s="67">
      <c r="A55" s="71">
        <f>IF(E55&lt;&gt;"",1+MAX($A$21:A54),"")</f>
        <v/>
      </c>
      <c r="B55" s="110" t="n"/>
      <c r="C55" s="111" t="n"/>
      <c r="D55" s="319" t="n"/>
      <c r="E55" s="113" t="n"/>
      <c r="F55" s="114" t="n"/>
      <c r="G55" s="320" t="n"/>
      <c r="H55" s="321" t="n"/>
      <c r="I55" s="320" t="n"/>
      <c r="J55" s="320" t="n"/>
      <c r="K55" s="320" t="n"/>
      <c r="L55" s="320" t="n"/>
      <c r="M55" s="66" t="n"/>
      <c r="N55" s="66" t="n"/>
      <c r="O55" s="66" t="n"/>
      <c r="P55" s="66" t="n"/>
      <c r="Q55" s="66" t="n"/>
      <c r="R55" s="66" t="n"/>
      <c r="S55" s="66" t="n"/>
      <c r="T55" s="66" t="n"/>
      <c r="U55" s="66" t="n"/>
      <c r="V55" s="66" t="n"/>
      <c r="W55" s="66" t="n"/>
      <c r="X55" s="66" t="n"/>
      <c r="Y55" s="66" t="n"/>
      <c r="Z55" s="66" t="n"/>
      <c r="AA55" s="66" t="n"/>
      <c r="AB55" s="66" t="n"/>
      <c r="AC55" s="66" t="n"/>
      <c r="AD55" s="66" t="n"/>
      <c r="AE55" s="66" t="n"/>
      <c r="AF55" s="66" t="n"/>
      <c r="AG55" s="66" t="n"/>
      <c r="AH55" s="66" t="n"/>
      <c r="AI55" s="66" t="n"/>
      <c r="AJ55" s="66" t="n"/>
      <c r="AK55" s="66" t="n"/>
      <c r="AL55" s="66" t="n"/>
      <c r="AM55" s="66" t="n"/>
      <c r="AN55" s="66" t="n"/>
      <c r="AO55" s="66" t="n"/>
      <c r="AP55" s="66" t="n"/>
      <c r="AQ55" s="66" t="n"/>
      <c r="AR55" s="66" t="n"/>
      <c r="AS55" s="66" t="n"/>
      <c r="AT55" s="66" t="n"/>
      <c r="AU55" s="66" t="n"/>
      <c r="AV55" s="66" t="n"/>
      <c r="AW55" s="66" t="n"/>
      <c r="AX55" s="66" t="n"/>
      <c r="AY55" s="66" t="n"/>
      <c r="AZ55" s="66" t="n"/>
      <c r="BA55" s="66" t="n"/>
      <c r="BB55" s="66" t="n"/>
      <c r="BC55" s="66" t="n"/>
      <c r="BD55" s="66" t="n"/>
      <c r="BE55" s="66" t="n"/>
      <c r="BF55" s="66" t="n"/>
      <c r="BG55" s="66" t="n"/>
      <c r="BH55" s="66" t="n"/>
      <c r="BI55" s="66" t="n"/>
      <c r="BJ55" s="66" t="n"/>
      <c r="BK55" s="66" t="n"/>
      <c r="BL55" s="66" t="n"/>
      <c r="BM55" s="66" t="n"/>
      <c r="BN55" s="66" t="n"/>
      <c r="BO55" s="66" t="n"/>
      <c r="BP55" s="66" t="n"/>
      <c r="BQ55" s="66" t="n"/>
      <c r="BR55" s="66" t="n"/>
      <c r="BS55" s="66" t="n"/>
      <c r="BT55" s="66" t="n"/>
      <c r="BU55" s="66" t="n"/>
      <c r="BV55" s="66" t="n"/>
    </row>
    <row r="56" customFormat="1" s="67">
      <c r="A56" s="71">
        <f>IF(E56&lt;&gt;"",1+MAX($A$21:A55),"")</f>
        <v/>
      </c>
      <c r="B56" s="110" t="n"/>
      <c r="C56" s="111" t="n"/>
      <c r="D56" s="319" t="n"/>
      <c r="E56" s="113" t="n"/>
      <c r="F56" s="114" t="n"/>
      <c r="G56" s="320" t="n"/>
      <c r="H56" s="321" t="n"/>
      <c r="I56" s="320" t="n"/>
      <c r="J56" s="320" t="n"/>
      <c r="K56" s="320" t="n"/>
      <c r="L56" s="320" t="n"/>
      <c r="M56" s="66" t="n"/>
      <c r="N56" s="66" t="n"/>
      <c r="O56" s="66" t="n"/>
      <c r="P56" s="66" t="n"/>
      <c r="Q56" s="66" t="n"/>
      <c r="R56" s="66" t="n"/>
      <c r="S56" s="66" t="n"/>
      <c r="T56" s="66" t="n"/>
      <c r="U56" s="66" t="n"/>
      <c r="V56" s="66" t="n"/>
      <c r="W56" s="66" t="n"/>
      <c r="X56" s="66" t="n"/>
      <c r="Y56" s="66" t="n"/>
      <c r="Z56" s="66" t="n"/>
      <c r="AA56" s="66" t="n"/>
      <c r="AB56" s="66" t="n"/>
      <c r="AC56" s="66" t="n"/>
      <c r="AD56" s="66" t="n"/>
      <c r="AE56" s="66" t="n"/>
      <c r="AF56" s="66" t="n"/>
      <c r="AG56" s="66" t="n"/>
      <c r="AH56" s="66" t="n"/>
      <c r="AI56" s="66" t="n"/>
      <c r="AJ56" s="66" t="n"/>
      <c r="AK56" s="66" t="n"/>
      <c r="AL56" s="66" t="n"/>
      <c r="AM56" s="66" t="n"/>
      <c r="AN56" s="66" t="n"/>
      <c r="AO56" s="66" t="n"/>
      <c r="AP56" s="66" t="n"/>
      <c r="AQ56" s="66" t="n"/>
      <c r="AR56" s="66" t="n"/>
      <c r="AS56" s="66" t="n"/>
      <c r="AT56" s="66" t="n"/>
      <c r="AU56" s="66" t="n"/>
      <c r="AV56" s="66" t="n"/>
      <c r="AW56" s="66" t="n"/>
      <c r="AX56" s="66" t="n"/>
      <c r="AY56" s="66" t="n"/>
      <c r="AZ56" s="66" t="n"/>
      <c r="BA56" s="66" t="n"/>
      <c r="BB56" s="66" t="n"/>
      <c r="BC56" s="66" t="n"/>
      <c r="BD56" s="66" t="n"/>
      <c r="BE56" s="66" t="n"/>
      <c r="BF56" s="66" t="n"/>
      <c r="BG56" s="66" t="n"/>
      <c r="BH56" s="66" t="n"/>
      <c r="BI56" s="66" t="n"/>
      <c r="BJ56" s="66" t="n"/>
      <c r="BK56" s="66" t="n"/>
      <c r="BL56" s="66" t="n"/>
      <c r="BM56" s="66" t="n"/>
      <c r="BN56" s="66" t="n"/>
      <c r="BO56" s="66" t="n"/>
      <c r="BP56" s="66" t="n"/>
      <c r="BQ56" s="66" t="n"/>
      <c r="BR56" s="66" t="n"/>
      <c r="BS56" s="66" t="n"/>
      <c r="BT56" s="66" t="n"/>
      <c r="BU56" s="66" t="n"/>
      <c r="BV56" s="66" t="n"/>
    </row>
    <row r="57" customFormat="1" s="67">
      <c r="A57" s="71">
        <f>IF(E57&lt;&gt;"",1+MAX($A$21:A56),"")</f>
        <v/>
      </c>
      <c r="B57" s="110" t="n"/>
      <c r="C57" s="111" t="n"/>
      <c r="D57" s="319" t="n"/>
      <c r="E57" s="113" t="n"/>
      <c r="F57" s="114" t="n"/>
      <c r="G57" s="320" t="n"/>
      <c r="H57" s="321" t="n"/>
      <c r="I57" s="320" t="n"/>
      <c r="J57" s="320" t="n"/>
      <c r="K57" s="320" t="n"/>
      <c r="L57" s="320" t="n"/>
      <c r="M57" s="66" t="n"/>
      <c r="N57" s="66" t="n"/>
      <c r="O57" s="66" t="n"/>
      <c r="P57" s="66" t="n"/>
      <c r="Q57" s="66" t="n"/>
      <c r="R57" s="66" t="n"/>
      <c r="S57" s="66" t="n"/>
      <c r="T57" s="66" t="n"/>
      <c r="U57" s="66" t="n"/>
      <c r="V57" s="66" t="n"/>
      <c r="W57" s="66" t="n"/>
      <c r="X57" s="66" t="n"/>
      <c r="Y57" s="66" t="n"/>
      <c r="Z57" s="66" t="n"/>
      <c r="AA57" s="66" t="n"/>
      <c r="AB57" s="66" t="n"/>
      <c r="AC57" s="66" t="n"/>
      <c r="AD57" s="66" t="n"/>
      <c r="AE57" s="66" t="n"/>
      <c r="AF57" s="66" t="n"/>
      <c r="AG57" s="66" t="n"/>
      <c r="AH57" s="66" t="n"/>
      <c r="AI57" s="66" t="n"/>
      <c r="AJ57" s="66" t="n"/>
      <c r="AK57" s="66" t="n"/>
      <c r="AL57" s="66" t="n"/>
      <c r="AM57" s="66" t="n"/>
      <c r="AN57" s="66" t="n"/>
      <c r="AO57" s="66" t="n"/>
      <c r="AP57" s="66" t="n"/>
      <c r="AQ57" s="66" t="n"/>
      <c r="AR57" s="66" t="n"/>
      <c r="AS57" s="66" t="n"/>
      <c r="AT57" s="66" t="n"/>
      <c r="AU57" s="66" t="n"/>
      <c r="AV57" s="66" t="n"/>
      <c r="AW57" s="66" t="n"/>
      <c r="AX57" s="66" t="n"/>
      <c r="AY57" s="66" t="n"/>
      <c r="AZ57" s="66" t="n"/>
      <c r="BA57" s="66" t="n"/>
      <c r="BB57" s="66" t="n"/>
      <c r="BC57" s="66" t="n"/>
      <c r="BD57" s="66" t="n"/>
      <c r="BE57" s="66" t="n"/>
      <c r="BF57" s="66" t="n"/>
      <c r="BG57" s="66" t="n"/>
      <c r="BH57" s="66" t="n"/>
      <c r="BI57" s="66" t="n"/>
      <c r="BJ57" s="66" t="n"/>
      <c r="BK57" s="66" t="n"/>
      <c r="BL57" s="66" t="n"/>
      <c r="BM57" s="66" t="n"/>
      <c r="BN57" s="66" t="n"/>
      <c r="BO57" s="66" t="n"/>
      <c r="BP57" s="66" t="n"/>
      <c r="BQ57" s="66" t="n"/>
      <c r="BR57" s="66" t="n"/>
      <c r="BS57" s="66" t="n"/>
      <c r="BT57" s="66" t="n"/>
      <c r="BU57" s="66" t="n"/>
      <c r="BV57" s="66" t="n"/>
    </row>
    <row r="58" customFormat="1" s="67">
      <c r="A58" s="71">
        <f>IF(E58&lt;&gt;"",1+MAX($A$21:A57),"")</f>
        <v/>
      </c>
      <c r="B58" s="110" t="n"/>
      <c r="C58" s="118" t="n"/>
      <c r="D58" s="274" t="n"/>
      <c r="E58" s="120" t="n"/>
      <c r="F58" s="66" t="n"/>
      <c r="G58" s="275" t="n"/>
      <c r="H58" s="276" t="n"/>
      <c r="I58" s="66" t="n"/>
      <c r="J58" s="66" t="n"/>
      <c r="K58" s="320" t="n"/>
      <c r="L58" s="320" t="n"/>
      <c r="M58" s="66" t="n"/>
      <c r="N58" s="66" t="n"/>
      <c r="O58" s="66" t="n"/>
      <c r="P58" s="66" t="n"/>
      <c r="Q58" s="66" t="n"/>
      <c r="R58" s="66" t="n"/>
      <c r="S58" s="66" t="n"/>
      <c r="T58" s="66" t="n"/>
      <c r="U58" s="66" t="n"/>
      <c r="V58" s="66" t="n"/>
      <c r="W58" s="66" t="n"/>
      <c r="X58" s="66" t="n"/>
      <c r="Y58" s="66" t="n"/>
      <c r="Z58" s="66" t="n"/>
      <c r="AA58" s="66" t="n"/>
      <c r="AB58" s="66" t="n"/>
      <c r="AC58" s="66" t="n"/>
      <c r="AD58" s="66" t="n"/>
      <c r="AE58" s="66" t="n"/>
      <c r="AF58" s="66" t="n"/>
      <c r="AG58" s="66" t="n"/>
      <c r="AH58" s="66" t="n"/>
      <c r="AI58" s="66" t="n"/>
      <c r="AJ58" s="66" t="n"/>
      <c r="AK58" s="66" t="n"/>
      <c r="AL58" s="66" t="n"/>
      <c r="AM58" s="66" t="n"/>
      <c r="AN58" s="66" t="n"/>
      <c r="AO58" s="66" t="n"/>
      <c r="AP58" s="66" t="n"/>
      <c r="AQ58" s="66" t="n"/>
      <c r="AR58" s="66" t="n"/>
      <c r="AS58" s="66" t="n"/>
      <c r="AT58" s="66" t="n"/>
      <c r="AU58" s="66" t="n"/>
      <c r="AV58" s="66" t="n"/>
      <c r="AW58" s="66" t="n"/>
      <c r="AX58" s="66" t="n"/>
      <c r="AY58" s="66" t="n"/>
      <c r="AZ58" s="66" t="n"/>
      <c r="BA58" s="66" t="n"/>
      <c r="BB58" s="66" t="n"/>
      <c r="BC58" s="66" t="n"/>
      <c r="BD58" s="66" t="n"/>
      <c r="BE58" s="66" t="n"/>
      <c r="BF58" s="66" t="n"/>
      <c r="BG58" s="66" t="n"/>
      <c r="BH58" s="66" t="n"/>
      <c r="BI58" s="66" t="n"/>
      <c r="BJ58" s="66" t="n"/>
      <c r="BK58" s="66" t="n"/>
      <c r="BL58" s="66" t="n"/>
      <c r="BM58" s="66" t="n"/>
      <c r="BN58" s="66" t="n"/>
      <c r="BO58" s="66" t="n"/>
      <c r="BP58" s="66" t="n"/>
      <c r="BQ58" s="66" t="n"/>
      <c r="BR58" s="66" t="n"/>
      <c r="BS58" s="66" t="n"/>
      <c r="BT58" s="66" t="n"/>
      <c r="BU58" s="66" t="n"/>
      <c r="BV58" s="66" t="n"/>
    </row>
    <row r="59" customFormat="1" s="67">
      <c r="A59" s="71">
        <f>IF(E59&lt;&gt;"",1+MAX($A$21:A58),"")</f>
        <v/>
      </c>
      <c r="B59" s="110" t="n"/>
      <c r="C59" s="118" t="n"/>
      <c r="D59" s="274" t="n"/>
      <c r="E59" s="120" t="n"/>
      <c r="F59" s="66" t="n"/>
      <c r="G59" s="275" t="n"/>
      <c r="H59" s="276" t="n"/>
      <c r="I59" s="66" t="n"/>
      <c r="J59" s="66" t="n"/>
      <c r="K59" s="320" t="n"/>
      <c r="L59" s="320" t="n"/>
      <c r="M59" s="66" t="n"/>
      <c r="N59" s="66" t="n"/>
      <c r="O59" s="66" t="n"/>
      <c r="P59" s="66" t="n"/>
      <c r="Q59" s="66" t="n"/>
      <c r="R59" s="66" t="n"/>
      <c r="S59" s="66" t="n"/>
      <c r="T59" s="66" t="n"/>
      <c r="U59" s="66" t="n"/>
      <c r="V59" s="66" t="n"/>
      <c r="W59" s="66" t="n"/>
      <c r="X59" s="66" t="n"/>
      <c r="Y59" s="66" t="n"/>
      <c r="Z59" s="66" t="n"/>
      <c r="AA59" s="66" t="n"/>
      <c r="AB59" s="66" t="n"/>
      <c r="AC59" s="66" t="n"/>
      <c r="AD59" s="66" t="n"/>
      <c r="AE59" s="66" t="n"/>
      <c r="AF59" s="66" t="n"/>
      <c r="AG59" s="66" t="n"/>
      <c r="AH59" s="66" t="n"/>
      <c r="AI59" s="66" t="n"/>
      <c r="AJ59" s="66" t="n"/>
      <c r="AK59" s="66" t="n"/>
      <c r="AL59" s="66" t="n"/>
      <c r="AM59" s="66" t="n"/>
      <c r="AN59" s="66" t="n"/>
      <c r="AO59" s="66" t="n"/>
      <c r="AP59" s="66" t="n"/>
      <c r="AQ59" s="66" t="n"/>
      <c r="AR59" s="66" t="n"/>
      <c r="AS59" s="66" t="n"/>
      <c r="AT59" s="66" t="n"/>
      <c r="AU59" s="66" t="n"/>
      <c r="AV59" s="66" t="n"/>
      <c r="AW59" s="66" t="n"/>
      <c r="AX59" s="66" t="n"/>
      <c r="AY59" s="66" t="n"/>
      <c r="AZ59" s="66" t="n"/>
      <c r="BA59" s="66" t="n"/>
      <c r="BB59" s="66" t="n"/>
      <c r="BC59" s="66" t="n"/>
      <c r="BD59" s="66" t="n"/>
      <c r="BE59" s="66" t="n"/>
      <c r="BF59" s="66" t="n"/>
      <c r="BG59" s="66" t="n"/>
      <c r="BH59" s="66" t="n"/>
      <c r="BI59" s="66" t="n"/>
      <c r="BJ59" s="66" t="n"/>
      <c r="BK59" s="66" t="n"/>
      <c r="BL59" s="66" t="n"/>
      <c r="BM59" s="66" t="n"/>
      <c r="BN59" s="66" t="n"/>
      <c r="BO59" s="66" t="n"/>
      <c r="BP59" s="66" t="n"/>
      <c r="BQ59" s="66" t="n"/>
      <c r="BR59" s="66" t="n"/>
      <c r="BS59" s="66" t="n"/>
      <c r="BT59" s="66" t="n"/>
      <c r="BU59" s="66" t="n"/>
      <c r="BV59" s="66" t="n"/>
    </row>
    <row r="60" customFormat="1" s="67">
      <c r="A60" s="71">
        <f>IF(E60&lt;&gt;"",1+MAX($A$21:A59),"")</f>
        <v/>
      </c>
      <c r="B60" s="110" t="n"/>
      <c r="C60" s="118" t="n"/>
      <c r="D60" s="274" t="n"/>
      <c r="E60" s="120" t="n"/>
      <c r="F60" s="66" t="n"/>
      <c r="G60" s="275" t="n"/>
      <c r="H60" s="276" t="n"/>
      <c r="I60" s="66" t="n"/>
      <c r="J60" s="66" t="n"/>
      <c r="K60" s="320" t="n"/>
      <c r="L60" s="320" t="n"/>
      <c r="M60" s="66" t="n"/>
      <c r="N60" s="66" t="n"/>
      <c r="O60" s="66" t="n"/>
      <c r="P60" s="66" t="n"/>
      <c r="Q60" s="66" t="n"/>
      <c r="R60" s="66" t="n"/>
      <c r="S60" s="66" t="n"/>
      <c r="T60" s="66" t="n"/>
      <c r="U60" s="66" t="n"/>
      <c r="V60" s="66" t="n"/>
      <c r="W60" s="66" t="n"/>
      <c r="X60" s="66" t="n"/>
      <c r="Y60" s="66" t="n"/>
      <c r="Z60" s="66" t="n"/>
      <c r="AA60" s="66" t="n"/>
      <c r="AB60" s="66" t="n"/>
      <c r="AC60" s="66" t="n"/>
      <c r="AD60" s="66" t="n"/>
      <c r="AE60" s="66" t="n"/>
      <c r="AF60" s="66" t="n"/>
      <c r="AG60" s="66" t="n"/>
      <c r="AH60" s="66" t="n"/>
      <c r="AI60" s="66" t="n"/>
      <c r="AJ60" s="66" t="n"/>
      <c r="AK60" s="66" t="n"/>
      <c r="AL60" s="66" t="n"/>
      <c r="AM60" s="66" t="n"/>
      <c r="AN60" s="66" t="n"/>
      <c r="AO60" s="66" t="n"/>
      <c r="AP60" s="66" t="n"/>
      <c r="AQ60" s="66" t="n"/>
      <c r="AR60" s="66" t="n"/>
      <c r="AS60" s="66" t="n"/>
      <c r="AT60" s="66" t="n"/>
      <c r="AU60" s="66" t="n"/>
      <c r="AV60" s="66" t="n"/>
      <c r="AW60" s="66" t="n"/>
      <c r="AX60" s="66" t="n"/>
      <c r="AY60" s="66" t="n"/>
      <c r="AZ60" s="66" t="n"/>
      <c r="BA60" s="66" t="n"/>
      <c r="BB60" s="66" t="n"/>
      <c r="BC60" s="66" t="n"/>
      <c r="BD60" s="66" t="n"/>
      <c r="BE60" s="66" t="n"/>
      <c r="BF60" s="66" t="n"/>
      <c r="BG60" s="66" t="n"/>
      <c r="BH60" s="66" t="n"/>
      <c r="BI60" s="66" t="n"/>
      <c r="BJ60" s="66" t="n"/>
      <c r="BK60" s="66" t="n"/>
      <c r="BL60" s="66" t="n"/>
      <c r="BM60" s="66" t="n"/>
      <c r="BN60" s="66" t="n"/>
      <c r="BO60" s="66" t="n"/>
      <c r="BP60" s="66" t="n"/>
      <c r="BQ60" s="66" t="n"/>
      <c r="BR60" s="66" t="n"/>
      <c r="BS60" s="66" t="n"/>
      <c r="BT60" s="66" t="n"/>
      <c r="BU60" s="66" t="n"/>
      <c r="BV60" s="66" t="n"/>
    </row>
    <row r="61" customFormat="1" s="67">
      <c r="A61" s="71">
        <f>IF(E61&lt;&gt;"",1+MAX($A$21:A60),"")</f>
        <v/>
      </c>
      <c r="B61" s="110" t="n"/>
      <c r="C61" s="118" t="n"/>
      <c r="D61" s="274" t="n"/>
      <c r="E61" s="120" t="n"/>
      <c r="F61" s="66" t="n"/>
      <c r="G61" s="275" t="n"/>
      <c r="H61" s="276" t="n"/>
      <c r="I61" s="66" t="n"/>
      <c r="J61" s="66" t="n"/>
      <c r="K61" s="320" t="n"/>
      <c r="L61" s="320" t="n"/>
      <c r="M61" s="66" t="n"/>
      <c r="N61" s="66" t="n"/>
      <c r="O61" s="66" t="n"/>
      <c r="P61" s="66" t="n"/>
      <c r="Q61" s="66" t="n"/>
      <c r="R61" s="66" t="n"/>
      <c r="S61" s="66" t="n"/>
      <c r="T61" s="66" t="n"/>
      <c r="U61" s="66" t="n"/>
      <c r="V61" s="66" t="n"/>
      <c r="W61" s="66" t="n"/>
      <c r="X61" s="66" t="n"/>
      <c r="Y61" s="66" t="n"/>
      <c r="Z61" s="66" t="n"/>
      <c r="AA61" s="66" t="n"/>
      <c r="AB61" s="66" t="n"/>
      <c r="AC61" s="66" t="n"/>
      <c r="AD61" s="66" t="n"/>
      <c r="AE61" s="66" t="n"/>
      <c r="AF61" s="66" t="n"/>
      <c r="AG61" s="66" t="n"/>
      <c r="AH61" s="66" t="n"/>
      <c r="AI61" s="66" t="n"/>
      <c r="AJ61" s="66" t="n"/>
      <c r="AK61" s="66" t="n"/>
      <c r="AL61" s="66" t="n"/>
      <c r="AM61" s="66" t="n"/>
      <c r="AN61" s="66" t="n"/>
      <c r="AO61" s="66" t="n"/>
      <c r="AP61" s="66" t="n"/>
      <c r="AQ61" s="66" t="n"/>
      <c r="AR61" s="66" t="n"/>
      <c r="AS61" s="66" t="n"/>
      <c r="AT61" s="66" t="n"/>
      <c r="AU61" s="66" t="n"/>
      <c r="AV61" s="66" t="n"/>
      <c r="AW61" s="66" t="n"/>
      <c r="AX61" s="66" t="n"/>
      <c r="AY61" s="66" t="n"/>
      <c r="AZ61" s="66" t="n"/>
      <c r="BA61" s="66" t="n"/>
      <c r="BB61" s="66" t="n"/>
      <c r="BC61" s="66" t="n"/>
      <c r="BD61" s="66" t="n"/>
      <c r="BE61" s="66" t="n"/>
      <c r="BF61" s="66" t="n"/>
      <c r="BG61" s="66" t="n"/>
      <c r="BH61" s="66" t="n"/>
      <c r="BI61" s="66" t="n"/>
      <c r="BJ61" s="66" t="n"/>
      <c r="BK61" s="66" t="n"/>
      <c r="BL61" s="66" t="n"/>
      <c r="BM61" s="66" t="n"/>
      <c r="BN61" s="66" t="n"/>
      <c r="BO61" s="66" t="n"/>
      <c r="BP61" s="66" t="n"/>
      <c r="BQ61" s="66" t="n"/>
      <c r="BR61" s="66" t="n"/>
      <c r="BS61" s="66" t="n"/>
      <c r="BT61" s="66" t="n"/>
      <c r="BU61" s="66" t="n"/>
      <c r="BV61" s="66" t="n"/>
    </row>
    <row r="62" customFormat="1" s="67">
      <c r="A62" s="71">
        <f>IF(E62&lt;&gt;"",1+MAX($A$21:A61),"")</f>
        <v/>
      </c>
      <c r="B62" s="110" t="n"/>
      <c r="C62" s="118" t="n"/>
      <c r="D62" s="274" t="n"/>
      <c r="E62" s="120" t="n"/>
      <c r="F62" s="66" t="n"/>
      <c r="G62" s="275" t="n"/>
      <c r="H62" s="276" t="n"/>
      <c r="I62" s="66" t="n"/>
      <c r="J62" s="66" t="n"/>
      <c r="K62" s="320" t="n"/>
      <c r="L62" s="320" t="n"/>
      <c r="M62" s="66" t="n"/>
      <c r="N62" s="66" t="n"/>
      <c r="O62" s="66" t="n"/>
      <c r="P62" s="66" t="n"/>
      <c r="Q62" s="66" t="n"/>
      <c r="R62" s="66" t="n"/>
      <c r="S62" s="66" t="n"/>
      <c r="T62" s="66" t="n"/>
      <c r="U62" s="66" t="n"/>
      <c r="V62" s="66" t="n"/>
      <c r="W62" s="66" t="n"/>
      <c r="X62" s="66" t="n"/>
      <c r="Y62" s="66" t="n"/>
      <c r="Z62" s="66" t="n"/>
      <c r="AA62" s="66" t="n"/>
      <c r="AB62" s="66" t="n"/>
      <c r="AC62" s="66" t="n"/>
      <c r="AD62" s="66" t="n"/>
      <c r="AE62" s="66" t="n"/>
      <c r="AF62" s="66" t="n"/>
      <c r="AG62" s="66" t="n"/>
      <c r="AH62" s="66" t="n"/>
      <c r="AI62" s="66" t="n"/>
      <c r="AJ62" s="66" t="n"/>
      <c r="AK62" s="66" t="n"/>
      <c r="AL62" s="66" t="n"/>
      <c r="AM62" s="66" t="n"/>
      <c r="AN62" s="66" t="n"/>
      <c r="AO62" s="66" t="n"/>
      <c r="AP62" s="66" t="n"/>
      <c r="AQ62" s="66" t="n"/>
      <c r="AR62" s="66" t="n"/>
      <c r="AS62" s="66" t="n"/>
      <c r="AT62" s="66" t="n"/>
      <c r="AU62" s="66" t="n"/>
      <c r="AV62" s="66" t="n"/>
      <c r="AW62" s="66" t="n"/>
      <c r="AX62" s="66" t="n"/>
      <c r="AY62" s="66" t="n"/>
      <c r="AZ62" s="66" t="n"/>
      <c r="BA62" s="66" t="n"/>
      <c r="BB62" s="66" t="n"/>
      <c r="BC62" s="66" t="n"/>
      <c r="BD62" s="66" t="n"/>
      <c r="BE62" s="66" t="n"/>
      <c r="BF62" s="66" t="n"/>
      <c r="BG62" s="66" t="n"/>
      <c r="BH62" s="66" t="n"/>
      <c r="BI62" s="66" t="n"/>
      <c r="BJ62" s="66" t="n"/>
      <c r="BK62" s="66" t="n"/>
      <c r="BL62" s="66" t="n"/>
      <c r="BM62" s="66" t="n"/>
      <c r="BN62" s="66" t="n"/>
      <c r="BO62" s="66" t="n"/>
      <c r="BP62" s="66" t="n"/>
      <c r="BQ62" s="66" t="n"/>
      <c r="BR62" s="66" t="n"/>
      <c r="BS62" s="66" t="n"/>
      <c r="BT62" s="66" t="n"/>
      <c r="BU62" s="66" t="n"/>
      <c r="BV62" s="66" t="n"/>
    </row>
    <row r="63" customFormat="1" s="67">
      <c r="A63" s="71">
        <f>IF(E63&lt;&gt;"",1+MAX($A$21:A62),"")</f>
        <v/>
      </c>
      <c r="B63" s="110" t="n"/>
      <c r="C63" s="118" t="n"/>
      <c r="D63" s="274" t="n"/>
      <c r="E63" s="120" t="n"/>
      <c r="F63" s="66" t="n"/>
      <c r="G63" s="275" t="n"/>
      <c r="H63" s="276" t="n"/>
      <c r="I63" s="66" t="n"/>
      <c r="J63" s="66" t="n"/>
      <c r="K63" s="320" t="n"/>
      <c r="L63" s="320" t="n"/>
      <c r="M63" s="66" t="n"/>
      <c r="N63" s="66" t="n"/>
      <c r="O63" s="66" t="n"/>
      <c r="P63" s="66" t="n"/>
      <c r="Q63" s="66" t="n"/>
      <c r="R63" s="66" t="n"/>
      <c r="S63" s="66" t="n"/>
      <c r="T63" s="66" t="n"/>
      <c r="U63" s="66" t="n"/>
      <c r="V63" s="66" t="n"/>
      <c r="W63" s="66" t="n"/>
      <c r="X63" s="66" t="n"/>
      <c r="Y63" s="66" t="n"/>
      <c r="Z63" s="66" t="n"/>
      <c r="AA63" s="66" t="n"/>
      <c r="AB63" s="66" t="n"/>
      <c r="AC63" s="66" t="n"/>
      <c r="AD63" s="66" t="n"/>
      <c r="AE63" s="66" t="n"/>
      <c r="AF63" s="66" t="n"/>
      <c r="AG63" s="66" t="n"/>
      <c r="AH63" s="66" t="n"/>
      <c r="AI63" s="66" t="n"/>
      <c r="AJ63" s="66" t="n"/>
      <c r="AK63" s="66" t="n"/>
      <c r="AL63" s="66" t="n"/>
      <c r="AM63" s="66" t="n"/>
      <c r="AN63" s="66" t="n"/>
      <c r="AO63" s="66" t="n"/>
      <c r="AP63" s="66" t="n"/>
      <c r="AQ63" s="66" t="n"/>
      <c r="AR63" s="66" t="n"/>
      <c r="AS63" s="66" t="n"/>
      <c r="AT63" s="66" t="n"/>
      <c r="AU63" s="66" t="n"/>
      <c r="AV63" s="66" t="n"/>
      <c r="AW63" s="66" t="n"/>
      <c r="AX63" s="66" t="n"/>
      <c r="AY63" s="66" t="n"/>
      <c r="AZ63" s="66" t="n"/>
      <c r="BA63" s="66" t="n"/>
      <c r="BB63" s="66" t="n"/>
      <c r="BC63" s="66" t="n"/>
      <c r="BD63" s="66" t="n"/>
      <c r="BE63" s="66" t="n"/>
      <c r="BF63" s="66" t="n"/>
      <c r="BG63" s="66" t="n"/>
      <c r="BH63" s="66" t="n"/>
      <c r="BI63" s="66" t="n"/>
      <c r="BJ63" s="66" t="n"/>
      <c r="BK63" s="66" t="n"/>
      <c r="BL63" s="66" t="n"/>
      <c r="BM63" s="66" t="n"/>
      <c r="BN63" s="66" t="n"/>
      <c r="BO63" s="66" t="n"/>
      <c r="BP63" s="66" t="n"/>
      <c r="BQ63" s="66" t="n"/>
      <c r="BR63" s="66" t="n"/>
      <c r="BS63" s="66" t="n"/>
      <c r="BT63" s="66" t="n"/>
      <c r="BU63" s="66" t="n"/>
      <c r="BV63" s="66" t="n"/>
    </row>
    <row r="64" customFormat="1" s="67">
      <c r="A64" s="71">
        <f>IF(E64&lt;&gt;"",1+MAX($A$21:A63),"")</f>
        <v/>
      </c>
      <c r="B64" s="110" t="n"/>
      <c r="C64" s="118" t="n"/>
      <c r="D64" s="274" t="n"/>
      <c r="E64" s="120" t="n"/>
      <c r="F64" s="66" t="n"/>
      <c r="G64" s="275" t="n"/>
      <c r="H64" s="276" t="n"/>
      <c r="I64" s="66" t="n"/>
      <c r="J64" s="66" t="n"/>
      <c r="K64" s="320" t="n"/>
      <c r="L64" s="320" t="n"/>
      <c r="M64" s="66" t="n"/>
      <c r="N64" s="66" t="n"/>
      <c r="O64" s="66" t="n"/>
      <c r="P64" s="66" t="n"/>
      <c r="Q64" s="66" t="n"/>
      <c r="R64" s="66" t="n"/>
      <c r="S64" s="66" t="n"/>
      <c r="T64" s="66" t="n"/>
      <c r="U64" s="66" t="n"/>
      <c r="V64" s="66" t="n"/>
      <c r="W64" s="66" t="n"/>
      <c r="X64" s="66" t="n"/>
      <c r="Y64" s="66" t="n"/>
      <c r="Z64" s="66" t="n"/>
      <c r="AA64" s="66" t="n"/>
      <c r="AB64" s="66" t="n"/>
      <c r="AC64" s="66" t="n"/>
      <c r="AD64" s="66" t="n"/>
      <c r="AE64" s="66" t="n"/>
      <c r="AF64" s="66" t="n"/>
      <c r="AG64" s="66" t="n"/>
      <c r="AH64" s="66" t="n"/>
      <c r="AI64" s="66" t="n"/>
      <c r="AJ64" s="66" t="n"/>
      <c r="AK64" s="66" t="n"/>
      <c r="AL64" s="66" t="n"/>
      <c r="AM64" s="66" t="n"/>
      <c r="AN64" s="66" t="n"/>
      <c r="AO64" s="66" t="n"/>
      <c r="AP64" s="66" t="n"/>
      <c r="AQ64" s="66" t="n"/>
      <c r="AR64" s="66" t="n"/>
      <c r="AS64" s="66" t="n"/>
      <c r="AT64" s="66" t="n"/>
      <c r="AU64" s="66" t="n"/>
      <c r="AV64" s="66" t="n"/>
      <c r="AW64" s="66" t="n"/>
      <c r="AX64" s="66" t="n"/>
      <c r="AY64" s="66" t="n"/>
      <c r="AZ64" s="66" t="n"/>
      <c r="BA64" s="66" t="n"/>
      <c r="BB64" s="66" t="n"/>
      <c r="BC64" s="66" t="n"/>
      <c r="BD64" s="66" t="n"/>
      <c r="BE64" s="66" t="n"/>
      <c r="BF64" s="66" t="n"/>
      <c r="BG64" s="66" t="n"/>
      <c r="BH64" s="66" t="n"/>
      <c r="BI64" s="66" t="n"/>
      <c r="BJ64" s="66" t="n"/>
      <c r="BK64" s="66" t="n"/>
      <c r="BL64" s="66" t="n"/>
      <c r="BM64" s="66" t="n"/>
      <c r="BN64" s="66" t="n"/>
      <c r="BO64" s="66" t="n"/>
      <c r="BP64" s="66" t="n"/>
      <c r="BQ64" s="66" t="n"/>
      <c r="BR64" s="66" t="n"/>
      <c r="BS64" s="66" t="n"/>
      <c r="BT64" s="66" t="n"/>
      <c r="BU64" s="66" t="n"/>
      <c r="BV64" s="66" t="n"/>
    </row>
    <row r="65">
      <c r="A65" s="71">
        <f>IF(E65&lt;&gt;"",1+MAX($A$21:A64),"")</f>
        <v/>
      </c>
      <c r="K65" s="320" t="n"/>
      <c r="L65" s="320" t="n"/>
    </row>
    <row r="66">
      <c r="A66" s="71">
        <f>IF(E66&lt;&gt;"",1+MAX($A$21:A65),"")</f>
        <v/>
      </c>
      <c r="K66" s="320" t="n"/>
      <c r="L66" s="320" t="n"/>
    </row>
    <row r="67">
      <c r="A67" s="71">
        <f>IF(E67&lt;&gt;"",1+MAX($A$21:A66),"")</f>
        <v/>
      </c>
      <c r="K67" s="320" t="n"/>
      <c r="L67" s="320" t="n"/>
    </row>
    <row r="68">
      <c r="A68" s="71">
        <f>IF(E68&lt;&gt;"",1+MAX($A$21:A67),"")</f>
        <v/>
      </c>
      <c r="K68" s="320" t="n"/>
      <c r="L68" s="320" t="n"/>
    </row>
    <row r="69">
      <c r="A69" s="71">
        <f>IF(E69&lt;&gt;"",1+MAX($A$21:A68),"")</f>
        <v/>
      </c>
      <c r="K69" s="320" t="n"/>
      <c r="L69" s="320" t="n"/>
    </row>
    <row r="70">
      <c r="A70" s="71">
        <f>IF(E70&lt;&gt;"",1+MAX($A$21:A69),"")</f>
        <v/>
      </c>
      <c r="K70" s="320" t="n"/>
      <c r="L70" s="320" t="n"/>
    </row>
    <row r="71">
      <c r="A71" s="71">
        <f>IF(E71&lt;&gt;"",1+MAX($A$21:A70),"")</f>
        <v/>
      </c>
      <c r="K71" s="320" t="n"/>
      <c r="L71" s="320" t="n"/>
    </row>
    <row r="72">
      <c r="A72" s="71">
        <f>IF(E72&lt;&gt;"",1+MAX($A$21:A71),"")</f>
        <v/>
      </c>
      <c r="K72" s="320" t="n"/>
      <c r="L72" s="320" t="n"/>
    </row>
    <row r="73">
      <c r="A73" s="71">
        <f>IF(E73&lt;&gt;"",1+MAX($A$21:A72),"")</f>
        <v/>
      </c>
      <c r="K73" s="320" t="n"/>
      <c r="L73" s="320" t="n"/>
    </row>
    <row r="74">
      <c r="A74" s="71">
        <f>IF(E74&lt;&gt;"",1+MAX($A$21:A73),"")</f>
        <v/>
      </c>
      <c r="K74" s="320" t="n"/>
      <c r="L74" s="320" t="n"/>
    </row>
    <row r="75">
      <c r="A75" s="71">
        <f>IF(E75&lt;&gt;"",1+MAX($A$21:A74),"")</f>
        <v/>
      </c>
      <c r="K75" s="320" t="n"/>
      <c r="L75" s="320" t="n"/>
    </row>
    <row r="76">
      <c r="A76" s="71">
        <f>IF(E76&lt;&gt;"",1+MAX($A$21:A75),"")</f>
        <v/>
      </c>
      <c r="K76" s="320" t="n"/>
      <c r="L76" s="320" t="n"/>
    </row>
    <row r="77">
      <c r="A77" s="71">
        <f>IF(E77&lt;&gt;"",1+MAX($A$21:A76),"")</f>
        <v/>
      </c>
      <c r="K77" s="320" t="n"/>
      <c r="L77" s="320" t="n"/>
    </row>
    <row r="78">
      <c r="A78" s="71">
        <f>IF(E78&lt;&gt;"",1+MAX($A$21:A77),"")</f>
        <v/>
      </c>
      <c r="K78" s="320" t="n"/>
      <c r="L78" s="320" t="n"/>
    </row>
    <row r="79">
      <c r="A79" s="71">
        <f>IF(E79&lt;&gt;"",1+MAX($A$21:A78),"")</f>
        <v/>
      </c>
      <c r="K79" s="320" t="n"/>
      <c r="L79" s="320" t="n"/>
    </row>
    <row r="80">
      <c r="A80" s="71">
        <f>IF(E80&lt;&gt;"",1+MAX($A$21:A79),"")</f>
        <v/>
      </c>
      <c r="K80" s="320" t="n"/>
      <c r="L80" s="320" t="n"/>
    </row>
    <row r="81">
      <c r="A81" s="71">
        <f>IF(E81&lt;&gt;"",1+MAX($A$21:A80),"")</f>
        <v/>
      </c>
      <c r="K81" s="320" t="n"/>
      <c r="L81" s="320" t="n"/>
    </row>
    <row r="82">
      <c r="A82" s="71">
        <f>IF(E82&lt;&gt;"",1+MAX($A$21:A81),"")</f>
        <v/>
      </c>
      <c r="K82" s="320" t="n"/>
      <c r="L82" s="320" t="n"/>
    </row>
    <row r="83">
      <c r="A83" s="71">
        <f>IF(E83&lt;&gt;"",1+MAX($A$21:A82),"")</f>
        <v/>
      </c>
      <c r="K83" s="320" t="n"/>
      <c r="L83" s="320" t="n"/>
    </row>
    <row r="84">
      <c r="A84" s="71">
        <f>IF(E84&lt;&gt;"",1+MAX($A$21:A83),"")</f>
        <v/>
      </c>
      <c r="K84" s="320" t="n"/>
      <c r="L84" s="320" t="n"/>
    </row>
    <row r="85">
      <c r="A85" s="71">
        <f>IF(E85&lt;&gt;"",1+MAX($A$21:A84),"")</f>
        <v/>
      </c>
      <c r="K85" s="320" t="n"/>
      <c r="L85" s="320" t="n"/>
    </row>
    <row r="86">
      <c r="A86" s="71">
        <f>IF(E86&lt;&gt;"",1+MAX($A$21:A85),"")</f>
        <v/>
      </c>
      <c r="K86" s="320" t="n"/>
      <c r="L86" s="320" t="n"/>
    </row>
    <row r="87">
      <c r="A87" s="71">
        <f>IF(E87&lt;&gt;"",1+MAX($A$21:A86),"")</f>
        <v/>
      </c>
      <c r="K87" s="320" t="n"/>
      <c r="L87" s="320" t="n"/>
    </row>
    <row r="88">
      <c r="A88" s="71">
        <f>IF(E88&lt;&gt;"",1+MAX($A$21:A87),"")</f>
        <v/>
      </c>
      <c r="K88" s="320" t="n"/>
      <c r="L88" s="320" t="n"/>
    </row>
    <row r="89">
      <c r="A89" s="71">
        <f>IF(E89&lt;&gt;"",1+MAX($A$21:A88),"")</f>
        <v/>
      </c>
      <c r="K89" s="320" t="n"/>
      <c r="L89" s="320" t="n"/>
    </row>
    <row r="90">
      <c r="A90" s="71">
        <f>IF(E90&lt;&gt;"",1+MAX($A$21:A89),"")</f>
        <v/>
      </c>
      <c r="K90" s="320" t="n"/>
      <c r="L90" s="320" t="n"/>
    </row>
    <row r="91">
      <c r="A91" s="71">
        <f>IF(E91&lt;&gt;"",1+MAX($A$21:A90),"")</f>
        <v/>
      </c>
      <c r="K91" s="320" t="n"/>
      <c r="L91" s="320" t="n"/>
    </row>
    <row r="92">
      <c r="A92" s="71">
        <f>IF(E92&lt;&gt;"",1+MAX($A$21:A91),"")</f>
        <v/>
      </c>
      <c r="K92" s="320" t="n"/>
      <c r="L92" s="320" t="n"/>
    </row>
    <row r="93">
      <c r="A93" s="71">
        <f>IF(E93&lt;&gt;"",1+MAX($A$21:A92),"")</f>
        <v/>
      </c>
      <c r="K93" s="320" t="n"/>
      <c r="L93" s="320" t="n"/>
    </row>
    <row r="94">
      <c r="A94" s="71">
        <f>IF(E94&lt;&gt;"",1+MAX($A$21:A93),"")</f>
        <v/>
      </c>
      <c r="K94" s="320" t="n"/>
      <c r="L94" s="320" t="n"/>
    </row>
    <row r="95">
      <c r="A95" s="71">
        <f>IF(E95&lt;&gt;"",1+MAX($A$21:A94),"")</f>
        <v/>
      </c>
      <c r="K95" s="320" t="n"/>
      <c r="L95" s="320" t="n"/>
    </row>
    <row r="96">
      <c r="A96" s="71">
        <f>IF(E96&lt;&gt;"",1+MAX($A$21:A95),"")</f>
        <v/>
      </c>
      <c r="K96" s="320" t="n"/>
      <c r="L96" s="320" t="n"/>
    </row>
    <row r="97">
      <c r="A97" s="71">
        <f>IF(E97&lt;&gt;"",1+MAX($A$21:A96),"")</f>
        <v/>
      </c>
      <c r="K97" s="320" t="n"/>
      <c r="L97" s="320" t="n"/>
    </row>
    <row r="98">
      <c r="A98" s="71">
        <f>IF(E98&lt;&gt;"",1+MAX($A$21:A97),"")</f>
        <v/>
      </c>
      <c r="K98" s="320" t="n"/>
      <c r="L98" s="320" t="n"/>
    </row>
    <row r="99">
      <c r="A99" s="71">
        <f>IF(E99&lt;&gt;"",1+MAX($A$21:A98),"")</f>
        <v/>
      </c>
      <c r="K99" s="320" t="n"/>
      <c r="L99" s="320" t="n"/>
    </row>
    <row r="100">
      <c r="A100" s="71">
        <f>IF(E100&lt;&gt;"",1+MAX($A$21:A99),"")</f>
        <v/>
      </c>
      <c r="K100" s="320" t="n"/>
      <c r="L100" s="320" t="n"/>
    </row>
    <row r="101">
      <c r="A101" s="71">
        <f>IF(E101&lt;&gt;"",1+MAX($A$21:A100),"")</f>
        <v/>
      </c>
      <c r="K101" s="320" t="n"/>
      <c r="L101" s="320" t="n"/>
    </row>
    <row r="102">
      <c r="A102" s="71">
        <f>IF(E102&lt;&gt;"",1+MAX($A$21:A101),"")</f>
        <v/>
      </c>
      <c r="K102" s="320" t="n"/>
      <c r="L102" s="320" t="n"/>
    </row>
    <row r="103">
      <c r="A103" s="71">
        <f>IF(E103&lt;&gt;"",1+MAX($A$21:A102),"")</f>
        <v/>
      </c>
      <c r="K103" s="320" t="n"/>
      <c r="L103" s="320" t="n"/>
    </row>
    <row r="104">
      <c r="A104" s="71">
        <f>IF(E104&lt;&gt;"",1+MAX($A$21:A103),"")</f>
        <v/>
      </c>
      <c r="K104" s="320" t="n"/>
      <c r="L104" s="320" t="n"/>
    </row>
    <row r="105">
      <c r="A105" s="71">
        <f>IF(E105&lt;&gt;"",1+MAX($A$21:A104),"")</f>
        <v/>
      </c>
      <c r="K105" s="320" t="n"/>
      <c r="L105" s="320" t="n"/>
    </row>
    <row r="106">
      <c r="A106" s="71">
        <f>IF(E106&lt;&gt;"",1+MAX($A$21:A105),"")</f>
        <v/>
      </c>
      <c r="K106" s="320" t="n"/>
      <c r="L106" s="320" t="n"/>
    </row>
    <row r="107">
      <c r="A107" s="71">
        <f>IF(E107&lt;&gt;"",1+MAX($A$21:A106),"")</f>
        <v/>
      </c>
      <c r="K107" s="320" t="n"/>
      <c r="L107" s="320" t="n"/>
    </row>
    <row r="108">
      <c r="A108" s="71">
        <f>IF(E108&lt;&gt;"",1+MAX($A$21:A107),"")</f>
        <v/>
      </c>
      <c r="K108" s="320" t="n"/>
      <c r="L108" s="320" t="n"/>
    </row>
    <row r="109">
      <c r="A109" s="71">
        <f>IF(E109&lt;&gt;"",1+MAX($A$21:A108),"")</f>
        <v/>
      </c>
      <c r="K109" s="320" t="n"/>
      <c r="L109" s="320" t="n"/>
    </row>
    <row r="110">
      <c r="A110" s="71">
        <f>IF(E110&lt;&gt;"",1+MAX($A$21:A109),"")</f>
        <v/>
      </c>
      <c r="K110" s="320" t="n"/>
      <c r="L110" s="320" t="n"/>
    </row>
    <row r="111">
      <c r="A111" s="71">
        <f>IF(E111&lt;&gt;"",1+MAX($A$21:A110),"")</f>
        <v/>
      </c>
      <c r="K111" s="320" t="n"/>
      <c r="L111" s="320" t="n"/>
    </row>
    <row r="112">
      <c r="A112" s="71">
        <f>IF(E112&lt;&gt;"",1+MAX($A$21:A111),"")</f>
        <v/>
      </c>
      <c r="K112" s="320" t="n"/>
      <c r="L112" s="320" t="n"/>
    </row>
    <row r="113">
      <c r="A113" s="71">
        <f>IF(E113&lt;&gt;"",1+MAX($A$21:A112),"")</f>
        <v/>
      </c>
      <c r="K113" s="320" t="n"/>
      <c r="L113" s="320" t="n"/>
    </row>
    <row r="114">
      <c r="A114" s="71">
        <f>IF(E114&lt;&gt;"",1+MAX($A$21:A113),"")</f>
        <v/>
      </c>
      <c r="K114" s="320" t="n"/>
      <c r="L114" s="320" t="n"/>
    </row>
    <row r="115">
      <c r="A115" s="71">
        <f>IF(E115&lt;&gt;"",1+MAX($A$21:A114),"")</f>
        <v/>
      </c>
      <c r="K115" s="320" t="n"/>
      <c r="L115" s="320" t="n"/>
    </row>
    <row r="116">
      <c r="A116" s="71">
        <f>IF(E116&lt;&gt;"",1+MAX($A$21:A115),"")</f>
        <v/>
      </c>
      <c r="K116" s="320" t="n"/>
      <c r="L116" s="320" t="n"/>
    </row>
    <row r="117">
      <c r="A117" s="71">
        <f>IF(E117&lt;&gt;"",1+MAX($A$21:A116),"")</f>
        <v/>
      </c>
      <c r="K117" s="320" t="n"/>
      <c r="L117" s="320" t="n"/>
    </row>
    <row r="118">
      <c r="A118" s="71">
        <f>IF(E118&lt;&gt;"",1+MAX($A$21:A117),"")</f>
        <v/>
      </c>
      <c r="K118" s="320" t="n"/>
      <c r="L118" s="320" t="n"/>
    </row>
    <row r="119">
      <c r="A119" s="71">
        <f>IF(E119&lt;&gt;"",1+MAX($A$21:A118),"")</f>
        <v/>
      </c>
      <c r="K119" s="320" t="n"/>
      <c r="L119" s="320" t="n"/>
    </row>
    <row r="120">
      <c r="A120" s="71">
        <f>IF(E120&lt;&gt;"",1+MAX($A$21:A119),"")</f>
        <v/>
      </c>
      <c r="K120" s="320" t="n"/>
      <c r="L120" s="320" t="n"/>
    </row>
    <row r="121">
      <c r="A121" s="71">
        <f>IF(E121&lt;&gt;"",1+MAX($A$21:A120),"")</f>
        <v/>
      </c>
      <c r="K121" s="320" t="n"/>
      <c r="L121" s="320" t="n"/>
    </row>
    <row r="122">
      <c r="A122" s="71">
        <f>IF(E122&lt;&gt;"",1+MAX($A$21:A121),"")</f>
        <v/>
      </c>
      <c r="K122" s="320" t="n"/>
      <c r="L122" s="320" t="n"/>
    </row>
    <row r="123">
      <c r="A123" s="71">
        <f>IF(E123&lt;&gt;"",1+MAX($A$21:A122),"")</f>
        <v/>
      </c>
      <c r="K123" s="320" t="n"/>
      <c r="L123" s="320" t="n"/>
    </row>
    <row r="124">
      <c r="A124" s="71">
        <f>IF(E124&lt;&gt;"",1+MAX($A$21:A123),"")</f>
        <v/>
      </c>
      <c r="K124" s="320" t="n"/>
      <c r="L124" s="320" t="n"/>
    </row>
    <row r="125">
      <c r="A125" s="71">
        <f>IF(E125&lt;&gt;"",1+MAX($A$21:A124),"")</f>
        <v/>
      </c>
      <c r="K125" s="320" t="n"/>
      <c r="L125" s="320" t="n"/>
    </row>
    <row r="126">
      <c r="A126" s="71">
        <f>IF(E126&lt;&gt;"",1+MAX($A$21:A125),"")</f>
        <v/>
      </c>
      <c r="K126" s="320" t="n"/>
      <c r="L126" s="320" t="n"/>
    </row>
    <row r="127">
      <c r="A127" s="71">
        <f>IF(E127&lt;&gt;"",1+MAX($A$21:A126),"")</f>
        <v/>
      </c>
      <c r="K127" s="320" t="n"/>
      <c r="L127" s="320" t="n"/>
    </row>
    <row r="128">
      <c r="A128" s="71">
        <f>IF(E128&lt;&gt;"",1+MAX($A$21:A127),"")</f>
        <v/>
      </c>
      <c r="K128" s="320" t="n"/>
      <c r="L128" s="320" t="n"/>
    </row>
    <row r="129">
      <c r="A129" s="71">
        <f>IF(E129&lt;&gt;"",1+MAX($A$21:A128),"")</f>
        <v/>
      </c>
      <c r="K129" s="320" t="n"/>
      <c r="L129" s="320" t="n"/>
    </row>
    <row r="130">
      <c r="A130" s="71">
        <f>IF(E130&lt;&gt;"",1+MAX($A$21:A129),"")</f>
        <v/>
      </c>
      <c r="K130" s="320" t="n"/>
      <c r="L130" s="320" t="n"/>
    </row>
    <row r="131">
      <c r="A131" s="71">
        <f>IF(E131&lt;&gt;"",1+MAX($A$21:A130),"")</f>
        <v/>
      </c>
      <c r="K131" s="320" t="n"/>
      <c r="L131" s="320" t="n"/>
    </row>
    <row r="132">
      <c r="A132" s="71">
        <f>IF(E132&lt;&gt;"",1+MAX($A$21:A131),"")</f>
        <v/>
      </c>
      <c r="K132" s="320" t="n"/>
      <c r="L132" s="320" t="n"/>
    </row>
    <row r="133">
      <c r="A133" s="71">
        <f>IF(E133&lt;&gt;"",1+MAX($A$21:A132),"")</f>
        <v/>
      </c>
      <c r="K133" s="320" t="n"/>
      <c r="L133" s="320" t="n"/>
    </row>
    <row r="134">
      <c r="A134" s="71">
        <f>IF(E134&lt;&gt;"",1+MAX($A$21:A133),"")</f>
        <v/>
      </c>
      <c r="K134" s="320" t="n"/>
      <c r="L134" s="320" t="n"/>
    </row>
    <row r="135">
      <c r="A135" s="71">
        <f>IF(E135&lt;&gt;"",1+MAX($A$21:A134),"")</f>
        <v/>
      </c>
      <c r="K135" s="320" t="n"/>
      <c r="L135" s="320" t="n"/>
    </row>
    <row r="136">
      <c r="A136" s="71">
        <f>IF(E136&lt;&gt;"",1+MAX($A$21:A135),"")</f>
        <v/>
      </c>
      <c r="K136" s="320" t="n"/>
      <c r="L136" s="320" t="n"/>
    </row>
    <row r="137">
      <c r="A137" s="71">
        <f>IF(E137&lt;&gt;"",1+MAX($A$21:A136),"")</f>
        <v/>
      </c>
      <c r="K137" s="320" t="n"/>
      <c r="L137" s="320" t="n"/>
    </row>
    <row r="138">
      <c r="A138" s="71">
        <f>IF(E138&lt;&gt;"",1+MAX($A$21:A137),"")</f>
        <v/>
      </c>
      <c r="K138" s="320" t="n"/>
      <c r="L138" s="320" t="n"/>
    </row>
    <row r="139">
      <c r="A139" s="71">
        <f>IF(E139&lt;&gt;"",1+MAX($A$21:A138),"")</f>
        <v/>
      </c>
      <c r="K139" s="320" t="n"/>
      <c r="L139" s="320" t="n"/>
    </row>
    <row r="140">
      <c r="A140" s="71">
        <f>IF(E140&lt;&gt;"",1+MAX($A$21:A139),"")</f>
        <v/>
      </c>
      <c r="K140" s="320" t="n"/>
      <c r="L140" s="320" t="n"/>
    </row>
    <row r="141">
      <c r="A141" s="71">
        <f>IF(E141&lt;&gt;"",1+MAX($A$21:A140),"")</f>
        <v/>
      </c>
      <c r="K141" s="320" t="n"/>
      <c r="L141" s="320" t="n"/>
    </row>
    <row r="142">
      <c r="A142" s="71">
        <f>IF(E142&lt;&gt;"",1+MAX($A$21:A141),"")</f>
        <v/>
      </c>
      <c r="K142" s="320" t="n"/>
      <c r="L142" s="320" t="n"/>
    </row>
    <row r="143">
      <c r="A143" s="71">
        <f>IF(E143&lt;&gt;"",1+MAX($A$21:A142),"")</f>
        <v/>
      </c>
      <c r="K143" s="320" t="n"/>
      <c r="L143" s="320" t="n"/>
    </row>
    <row r="144">
      <c r="A144" s="71">
        <f>IF(E144&lt;&gt;"",1+MAX($A$21:A143),"")</f>
        <v/>
      </c>
      <c r="K144" s="320" t="n"/>
      <c r="L144" s="320" t="n"/>
    </row>
    <row r="145">
      <c r="A145" s="71">
        <f>IF(E145&lt;&gt;"",1+MAX($A$21:A144),"")</f>
        <v/>
      </c>
      <c r="K145" s="320" t="n"/>
      <c r="L145" s="320" t="n"/>
    </row>
    <row r="146">
      <c r="A146" s="71">
        <f>IF(E146&lt;&gt;"",1+MAX($A$21:A145),"")</f>
        <v/>
      </c>
      <c r="K146" s="320" t="n"/>
      <c r="L146" s="320" t="n"/>
    </row>
    <row r="147">
      <c r="A147" s="71">
        <f>IF(E147&lt;&gt;"",1+MAX($A$21:A146),"")</f>
        <v/>
      </c>
      <c r="K147" s="320" t="n"/>
      <c r="L147" s="320" t="n"/>
    </row>
    <row r="148">
      <c r="A148" s="71">
        <f>IF(E148&lt;&gt;"",1+MAX($A$21:A147),"")</f>
        <v/>
      </c>
      <c r="K148" s="320" t="n"/>
      <c r="L148" s="320" t="n"/>
    </row>
    <row r="149">
      <c r="A149" s="71">
        <f>IF(E149&lt;&gt;"",1+MAX($A$21:A148),"")</f>
        <v/>
      </c>
      <c r="K149" s="320" t="n"/>
      <c r="L149" s="320" t="n"/>
    </row>
    <row r="150">
      <c r="A150" s="71">
        <f>IF(E150&lt;&gt;"",1+MAX($A$21:A149),"")</f>
        <v/>
      </c>
      <c r="K150" s="320" t="n"/>
      <c r="L150" s="320" t="n"/>
    </row>
    <row r="151">
      <c r="A151" s="71">
        <f>IF(E151&lt;&gt;"",1+MAX($A$21:A150),"")</f>
        <v/>
      </c>
      <c r="K151" s="320" t="n"/>
      <c r="L151" s="320" t="n"/>
    </row>
    <row r="152">
      <c r="A152" s="71">
        <f>IF(E152&lt;&gt;"",1+MAX($A$21:A151),"")</f>
        <v/>
      </c>
      <c r="K152" s="320" t="n"/>
      <c r="L152" s="320" t="n"/>
    </row>
    <row r="153">
      <c r="A153" s="71">
        <f>IF(E153&lt;&gt;"",1+MAX($A$21:A152),"")</f>
        <v/>
      </c>
      <c r="K153" s="320" t="n"/>
      <c r="L153" s="320" t="n"/>
    </row>
    <row r="154">
      <c r="A154" s="71">
        <f>IF(E154&lt;&gt;"",1+MAX($A$21:A153),"")</f>
        <v/>
      </c>
      <c r="K154" s="320" t="n"/>
      <c r="L154" s="320" t="n"/>
    </row>
    <row r="155">
      <c r="A155" s="71">
        <f>IF(E155&lt;&gt;"",1+MAX($A$21:A154),"")</f>
        <v/>
      </c>
      <c r="K155" s="320" t="n"/>
      <c r="L155" s="320" t="n"/>
    </row>
    <row r="156">
      <c r="A156" s="71">
        <f>IF(E156&lt;&gt;"",1+MAX($A$21:A155),"")</f>
        <v/>
      </c>
      <c r="K156" s="320" t="n"/>
      <c r="L156" s="320" t="n"/>
    </row>
    <row r="157">
      <c r="A157" s="71">
        <f>IF(E157&lt;&gt;"",1+MAX($A$21:A156),"")</f>
        <v/>
      </c>
      <c r="K157" s="320" t="n"/>
      <c r="L157" s="320" t="n"/>
    </row>
    <row r="158">
      <c r="A158" s="71">
        <f>IF(E158&lt;&gt;"",1+MAX($A$21:A157),"")</f>
        <v/>
      </c>
      <c r="K158" s="320" t="n"/>
      <c r="L158" s="320" t="n"/>
    </row>
    <row r="159">
      <c r="A159" s="71">
        <f>IF(E159&lt;&gt;"",1+MAX($A$21:A158),"")</f>
        <v/>
      </c>
      <c r="K159" s="320" t="n"/>
      <c r="L159" s="320" t="n"/>
    </row>
    <row r="160">
      <c r="A160" s="71">
        <f>IF(E160&lt;&gt;"",1+MAX($A$21:A159),"")</f>
        <v/>
      </c>
      <c r="K160" s="320" t="n"/>
      <c r="L160" s="320" t="n"/>
    </row>
    <row r="161">
      <c r="A161" s="71">
        <f>IF(E161&lt;&gt;"",1+MAX($A$21:A160),"")</f>
        <v/>
      </c>
      <c r="K161" s="320" t="n"/>
      <c r="L161" s="320" t="n"/>
    </row>
    <row r="162">
      <c r="A162" s="71">
        <f>IF(E162&lt;&gt;"",1+MAX($A$21:A161),"")</f>
        <v/>
      </c>
      <c r="K162" s="320" t="n"/>
      <c r="L162" s="320" t="n"/>
    </row>
    <row r="163">
      <c r="A163" s="71">
        <f>IF(E163&lt;&gt;"",1+MAX($A$21:A162),"")</f>
        <v/>
      </c>
      <c r="K163" s="320" t="n"/>
      <c r="L163" s="320" t="n"/>
    </row>
    <row r="164">
      <c r="A164" s="71">
        <f>IF(E164&lt;&gt;"",1+MAX($A$21:A163),"")</f>
        <v/>
      </c>
      <c r="K164" s="320" t="n"/>
      <c r="L164" s="320" t="n"/>
    </row>
    <row r="165">
      <c r="A165" s="71">
        <f>IF(E165&lt;&gt;"",1+MAX($A$21:A164),"")</f>
        <v/>
      </c>
      <c r="K165" s="320" t="n"/>
      <c r="L165" s="320" t="n"/>
    </row>
    <row r="166">
      <c r="A166" s="71">
        <f>IF(E166&lt;&gt;"",1+MAX($A$21:A165),"")</f>
        <v/>
      </c>
      <c r="K166" s="320" t="n"/>
      <c r="L166" s="320" t="n"/>
    </row>
    <row r="167">
      <c r="A167" s="71">
        <f>IF(E167&lt;&gt;"",1+MAX($A$21:A166),"")</f>
        <v/>
      </c>
      <c r="K167" s="320" t="n"/>
      <c r="L167" s="320" t="n"/>
    </row>
    <row r="168">
      <c r="A168" s="71">
        <f>IF(E168&lt;&gt;"",1+MAX($A$21:A167),"")</f>
        <v/>
      </c>
      <c r="K168" s="320" t="n"/>
      <c r="L168" s="320" t="n"/>
    </row>
    <row r="169">
      <c r="A169" s="71">
        <f>IF(E169&lt;&gt;"",1+MAX($A$21:A168),"")</f>
        <v/>
      </c>
      <c r="K169" s="320" t="n"/>
      <c r="L169" s="320" t="n"/>
    </row>
    <row r="170">
      <c r="A170" s="71">
        <f>IF(E170&lt;&gt;"",1+MAX($A$21:A169),"")</f>
        <v/>
      </c>
      <c r="K170" s="320" t="n"/>
      <c r="L170" s="320" t="n"/>
    </row>
    <row r="171">
      <c r="A171" s="71">
        <f>IF(E171&lt;&gt;"",1+MAX($A$21:A170),"")</f>
        <v/>
      </c>
      <c r="K171" s="320" t="n"/>
      <c r="L171" s="320" t="n"/>
    </row>
    <row r="172">
      <c r="A172" s="71">
        <f>IF(E172&lt;&gt;"",1+MAX($A$21:A171),"")</f>
        <v/>
      </c>
      <c r="K172" s="320" t="n"/>
      <c r="L172" s="320" t="n"/>
    </row>
    <row r="173">
      <c r="A173" s="71">
        <f>IF(E173&lt;&gt;"",1+MAX($A$21:A172),"")</f>
        <v/>
      </c>
      <c r="K173" s="320" t="n"/>
      <c r="L173" s="320" t="n"/>
    </row>
    <row r="174">
      <c r="A174" s="71">
        <f>IF(E174&lt;&gt;"",1+MAX($A$21:A173),"")</f>
        <v/>
      </c>
      <c r="K174" s="320" t="n"/>
      <c r="L174" s="320" t="n"/>
    </row>
    <row r="175">
      <c r="A175" s="71">
        <f>IF(E175&lt;&gt;"",1+MAX($A$21:A174),"")</f>
        <v/>
      </c>
      <c r="K175" s="320" t="n"/>
      <c r="L175" s="320" t="n"/>
    </row>
    <row r="176">
      <c r="A176" s="71">
        <f>IF(E176&lt;&gt;"",1+MAX($A$21:A175),"")</f>
        <v/>
      </c>
      <c r="K176" s="320" t="n"/>
      <c r="L176" s="320" t="n"/>
    </row>
    <row r="177">
      <c r="A177" s="71">
        <f>IF(E177&lt;&gt;"",1+MAX($A$21:A176),"")</f>
        <v/>
      </c>
      <c r="K177" s="320" t="n"/>
      <c r="L177" s="320" t="n"/>
    </row>
    <row r="178">
      <c r="A178" s="71">
        <f>IF(E178&lt;&gt;"",1+MAX($A$21:A177),"")</f>
        <v/>
      </c>
      <c r="K178" s="320" t="n"/>
      <c r="L178" s="320" t="n"/>
    </row>
    <row r="179">
      <c r="A179" s="71">
        <f>IF(E179&lt;&gt;"",1+MAX($A$21:A178),"")</f>
        <v/>
      </c>
      <c r="K179" s="320" t="n"/>
      <c r="L179" s="320" t="n"/>
    </row>
    <row r="180">
      <c r="A180" s="71">
        <f>IF(E180&lt;&gt;"",1+MAX($A$21:A179),"")</f>
        <v/>
      </c>
      <c r="K180" s="320" t="n"/>
      <c r="L180" s="320" t="n"/>
    </row>
    <row r="181">
      <c r="K181" s="320" t="n"/>
      <c r="L181" s="320" t="n"/>
    </row>
    <row r="182">
      <c r="K182" s="320" t="n"/>
      <c r="L182" s="320" t="n"/>
    </row>
    <row r="183">
      <c r="K183" s="320" t="n"/>
      <c r="L183" s="320" t="n"/>
    </row>
    <row r="184">
      <c r="K184" s="320" t="n"/>
      <c r="L184" s="320" t="n"/>
    </row>
    <row r="185">
      <c r="K185" s="320" t="n"/>
      <c r="L185" s="320" t="n"/>
    </row>
    <row r="186">
      <c r="K186" s="320" t="n"/>
      <c r="L186" s="320" t="n"/>
    </row>
    <row r="187">
      <c r="K187" s="320" t="n"/>
      <c r="L187" s="320" t="n"/>
    </row>
    <row r="188">
      <c r="K188" s="320" t="n"/>
      <c r="L188" s="320" t="n"/>
    </row>
    <row r="189">
      <c r="K189" s="320" t="n"/>
      <c r="L189" s="320" t="n"/>
    </row>
    <row r="190">
      <c r="K190" s="320" t="n"/>
      <c r="L190" s="320" t="n"/>
    </row>
    <row r="191">
      <c r="K191" s="320" t="n"/>
      <c r="L191" s="320" t="n"/>
    </row>
    <row r="192">
      <c r="K192" s="320" t="n"/>
      <c r="L192" s="320" t="n"/>
    </row>
    <row r="193">
      <c r="K193" s="320" t="n"/>
      <c r="L193" s="320" t="n"/>
    </row>
    <row r="194">
      <c r="K194" s="320" t="n"/>
      <c r="L194" s="320" t="n"/>
    </row>
    <row r="195">
      <c r="K195" s="320" t="n"/>
      <c r="L195" s="320" t="n"/>
    </row>
    <row r="196">
      <c r="K196" s="320" t="n"/>
      <c r="L196" s="320" t="n"/>
    </row>
    <row r="197">
      <c r="K197" s="320" t="n"/>
      <c r="L197" s="320" t="n"/>
    </row>
    <row r="198">
      <c r="K198" s="320" t="n"/>
      <c r="L198" s="320" t="n"/>
    </row>
    <row r="199">
      <c r="K199" s="320" t="n"/>
      <c r="L199" s="320" t="n"/>
    </row>
    <row r="200">
      <c r="K200" s="320" t="n"/>
      <c r="L200" s="320" t="n"/>
    </row>
    <row r="201">
      <c r="K201" s="320" t="n"/>
      <c r="L201" s="320" t="n"/>
    </row>
    <row r="202">
      <c r="K202" s="320" t="n"/>
      <c r="L202" s="320" t="n"/>
    </row>
    <row r="203">
      <c r="K203" s="320" t="n"/>
      <c r="L203" s="320" t="n"/>
    </row>
    <row r="204">
      <c r="K204" s="320" t="n"/>
      <c r="L204" s="320" t="n"/>
    </row>
    <row r="205">
      <c r="K205" s="320" t="n"/>
      <c r="L205" s="320" t="n"/>
    </row>
    <row r="206">
      <c r="K206" s="320" t="n"/>
      <c r="L206" s="320" t="n"/>
    </row>
    <row r="207">
      <c r="K207" s="320" t="n"/>
      <c r="L207" s="320" t="n"/>
    </row>
    <row r="208">
      <c r="K208" s="320" t="n"/>
      <c r="L208" s="320" t="n"/>
    </row>
    <row r="209">
      <c r="K209" s="320" t="n"/>
      <c r="L209" s="320" t="n"/>
    </row>
    <row r="210">
      <c r="K210" s="320" t="n"/>
      <c r="L210" s="320" t="n"/>
    </row>
    <row r="211">
      <c r="K211" s="320" t="n"/>
      <c r="L211" s="320" t="n"/>
    </row>
    <row r="212">
      <c r="K212" s="320" t="n"/>
      <c r="L212" s="320" t="n"/>
    </row>
    <row r="213">
      <c r="K213" s="320" t="n"/>
      <c r="L213" s="320" t="n"/>
    </row>
    <row r="214">
      <c r="K214" s="320" t="n"/>
      <c r="L214" s="320" t="n"/>
    </row>
    <row r="215">
      <c r="K215" s="320" t="n"/>
      <c r="L215" s="320" t="n"/>
    </row>
    <row r="216">
      <c r="K216" s="320" t="n"/>
      <c r="L216" s="320" t="n"/>
    </row>
    <row r="217">
      <c r="K217" s="320" t="n"/>
      <c r="L217" s="320" t="n"/>
    </row>
    <row r="218">
      <c r="K218" s="320" t="n"/>
      <c r="L218" s="320" t="n"/>
    </row>
    <row r="219">
      <c r="K219" s="320" t="n"/>
      <c r="L219" s="320" t="n"/>
    </row>
    <row r="220">
      <c r="K220" s="320" t="n"/>
      <c r="L220" s="320" t="n"/>
    </row>
    <row r="221">
      <c r="K221" s="320" t="n"/>
      <c r="L221" s="320" t="n"/>
    </row>
    <row r="222">
      <c r="K222" s="320" t="n"/>
      <c r="L222" s="320" t="n"/>
    </row>
    <row r="223">
      <c r="K223" s="320" t="n"/>
      <c r="L223" s="320" t="n"/>
    </row>
    <row r="224">
      <c r="K224" s="320" t="n"/>
      <c r="L224" s="320" t="n"/>
    </row>
    <row r="225">
      <c r="K225" s="320" t="n"/>
      <c r="L225" s="320" t="n"/>
    </row>
    <row r="226">
      <c r="K226" s="320" t="n"/>
      <c r="L226" s="320" t="n"/>
    </row>
    <row r="227">
      <c r="K227" s="320" t="n"/>
      <c r="L227" s="320" t="n"/>
    </row>
    <row r="228">
      <c r="K228" s="320" t="n"/>
      <c r="L228" s="320" t="n"/>
    </row>
    <row r="229">
      <c r="K229" s="320" t="n"/>
      <c r="L229" s="320" t="n"/>
    </row>
    <row r="230">
      <c r="K230" s="320" t="n"/>
      <c r="L230" s="320" t="n"/>
    </row>
    <row r="231">
      <c r="K231" s="320" t="n"/>
      <c r="L231" s="320" t="n"/>
    </row>
    <row r="232">
      <c r="K232" s="320" t="n"/>
      <c r="L232" s="320" t="n"/>
    </row>
    <row r="233">
      <c r="K233" s="320" t="n"/>
      <c r="L233" s="320" t="n"/>
    </row>
    <row r="234">
      <c r="K234" s="320" t="n"/>
      <c r="L234" s="320" t="n"/>
    </row>
    <row r="235">
      <c r="K235" s="320" t="n"/>
      <c r="L235" s="320" t="n"/>
    </row>
    <row r="236">
      <c r="K236" s="320" t="n"/>
      <c r="L236" s="320" t="n"/>
    </row>
    <row r="237">
      <c r="K237" s="320" t="n"/>
      <c r="L237" s="320" t="n"/>
    </row>
    <row r="238">
      <c r="K238" s="320" t="n"/>
      <c r="L238" s="320" t="n"/>
    </row>
    <row r="239">
      <c r="K239" s="320" t="n"/>
      <c r="L239" s="320" t="n"/>
    </row>
    <row r="240">
      <c r="K240" s="320" t="n"/>
      <c r="L240" s="320" t="n"/>
    </row>
    <row r="241">
      <c r="K241" s="320" t="n"/>
      <c r="L241" s="320" t="n"/>
    </row>
    <row r="242">
      <c r="K242" s="320" t="n"/>
      <c r="L242" s="320" t="n"/>
    </row>
    <row r="243">
      <c r="K243" s="320" t="n"/>
      <c r="L243" s="320" t="n"/>
    </row>
    <row r="244">
      <c r="K244" s="320" t="n"/>
      <c r="L244" s="320" t="n"/>
    </row>
    <row r="245">
      <c r="K245" s="320" t="n"/>
      <c r="L245" s="320" t="n"/>
    </row>
    <row r="246">
      <c r="K246" s="320" t="n"/>
      <c r="L246" s="320" t="n"/>
    </row>
    <row r="247">
      <c r="K247" s="320" t="n"/>
      <c r="L247" s="320" t="n"/>
    </row>
    <row r="248">
      <c r="K248" s="320" t="n"/>
      <c r="L248" s="320" t="n"/>
    </row>
    <row r="249">
      <c r="K249" s="320" t="n"/>
      <c r="L249" s="320" t="n"/>
    </row>
    <row r="250">
      <c r="K250" s="320" t="n"/>
      <c r="L250" s="320" t="n"/>
    </row>
    <row r="251">
      <c r="K251" s="320" t="n"/>
      <c r="L251" s="320" t="n"/>
    </row>
    <row r="252">
      <c r="K252" s="320" t="n"/>
      <c r="L252" s="320" t="n"/>
    </row>
    <row r="253">
      <c r="K253" s="320" t="n"/>
      <c r="L253" s="320" t="n"/>
    </row>
    <row r="254">
      <c r="K254" s="320" t="n"/>
      <c r="L254" s="320" t="n"/>
    </row>
    <row r="255">
      <c r="K255" s="320" t="n"/>
      <c r="L255" s="320" t="n"/>
    </row>
    <row r="256">
      <c r="K256" s="320" t="n"/>
      <c r="L256" s="320" t="n"/>
    </row>
    <row r="257">
      <c r="K257" s="320" t="n"/>
      <c r="L257" s="320" t="n"/>
    </row>
    <row r="258">
      <c r="K258" s="320" t="n"/>
      <c r="L258" s="320" t="n"/>
    </row>
    <row r="259">
      <c r="K259" s="320" t="n"/>
      <c r="L259" s="320" t="n"/>
    </row>
    <row r="260">
      <c r="K260" s="320" t="n"/>
      <c r="L260" s="320" t="n"/>
    </row>
    <row r="261">
      <c r="K261" s="320" t="n"/>
      <c r="L261" s="320" t="n"/>
    </row>
    <row r="262">
      <c r="K262" s="320" t="n"/>
      <c r="L262" s="320" t="n"/>
    </row>
    <row r="263">
      <c r="K263" s="320" t="n"/>
      <c r="L263" s="320" t="n"/>
    </row>
    <row r="264">
      <c r="K264" s="320" t="n"/>
      <c r="L264" s="320" t="n"/>
    </row>
    <row r="265">
      <c r="K265" s="320" t="n"/>
      <c r="L265" s="320" t="n"/>
    </row>
    <row r="266">
      <c r="K266" s="320" t="n"/>
      <c r="L266" s="320" t="n"/>
    </row>
    <row r="267">
      <c r="K267" s="320" t="n"/>
      <c r="L267" s="320" t="n"/>
    </row>
    <row r="268">
      <c r="K268" s="320" t="n"/>
      <c r="L268" s="320" t="n"/>
    </row>
    <row r="269">
      <c r="K269" s="320" t="n"/>
      <c r="L269" s="320" t="n"/>
    </row>
    <row r="270">
      <c r="K270" s="320" t="n"/>
      <c r="L270" s="320" t="n"/>
    </row>
    <row r="271">
      <c r="K271" s="320" t="n"/>
      <c r="L271" s="320" t="n"/>
    </row>
    <row r="272">
      <c r="K272" s="320" t="n"/>
      <c r="L272" s="320" t="n"/>
    </row>
    <row r="273">
      <c r="K273" s="320" t="n"/>
      <c r="L273" s="320" t="n"/>
    </row>
    <row r="274">
      <c r="K274" s="320" t="n"/>
      <c r="L274" s="320" t="n"/>
    </row>
    <row r="275">
      <c r="K275" s="320" t="n"/>
      <c r="L275" s="320" t="n"/>
    </row>
    <row r="276">
      <c r="K276" s="320" t="n"/>
      <c r="L276" s="320" t="n"/>
    </row>
    <row r="277">
      <c r="K277" s="320" t="n"/>
      <c r="L277" s="320" t="n"/>
    </row>
    <row r="278">
      <c r="K278" s="320" t="n"/>
      <c r="L278" s="320" t="n"/>
    </row>
    <row r="279">
      <c r="K279" s="320" t="n"/>
      <c r="L279" s="320" t="n"/>
    </row>
    <row r="280">
      <c r="K280" s="320" t="n"/>
      <c r="L280" s="320" t="n"/>
    </row>
    <row r="281">
      <c r="K281" s="320" t="n"/>
      <c r="L281" s="320" t="n"/>
    </row>
    <row r="282">
      <c r="K282" s="320" t="n"/>
      <c r="L282" s="320" t="n"/>
    </row>
    <row r="283">
      <c r="K283" s="320" t="n"/>
      <c r="L283" s="320" t="n"/>
    </row>
    <row r="284">
      <c r="K284" s="320" t="n"/>
      <c r="L284" s="320" t="n"/>
    </row>
    <row r="285">
      <c r="K285" s="320" t="n"/>
      <c r="L285" s="320" t="n"/>
    </row>
    <row r="286">
      <c r="K286" s="320" t="n"/>
      <c r="L286" s="320" t="n"/>
    </row>
    <row r="287">
      <c r="K287" s="320" t="n"/>
      <c r="L287" s="320" t="n"/>
    </row>
    <row r="288">
      <c r="K288" s="320" t="n"/>
      <c r="L288" s="320" t="n"/>
    </row>
    <row r="289">
      <c r="K289" s="320" t="n"/>
      <c r="L289" s="320" t="n"/>
    </row>
    <row r="290">
      <c r="K290" s="320" t="n"/>
      <c r="L290" s="320" t="n"/>
    </row>
    <row r="291">
      <c r="K291" s="320" t="n"/>
      <c r="L291" s="320" t="n"/>
    </row>
    <row r="292">
      <c r="K292" s="320" t="n"/>
      <c r="L292" s="320" t="n"/>
    </row>
    <row r="293">
      <c r="K293" s="320" t="n"/>
      <c r="L293" s="320" t="n"/>
    </row>
    <row r="294">
      <c r="K294" s="320" t="n"/>
      <c r="L294" s="320" t="n"/>
    </row>
    <row r="295">
      <c r="K295" s="320" t="n"/>
      <c r="L295" s="320" t="n"/>
    </row>
    <row r="296">
      <c r="K296" s="320" t="n"/>
      <c r="L296" s="320" t="n"/>
    </row>
    <row r="297">
      <c r="K297" s="320" t="n"/>
      <c r="L297" s="320" t="n"/>
    </row>
    <row r="298">
      <c r="K298" s="320" t="n"/>
      <c r="L298" s="320" t="n"/>
    </row>
    <row r="299">
      <c r="K299" s="320" t="n"/>
      <c r="L299" s="320" t="n"/>
    </row>
    <row r="300">
      <c r="K300" s="320" t="n"/>
      <c r="L300" s="320" t="n"/>
    </row>
    <row r="301">
      <c r="K301" s="320" t="n"/>
      <c r="L301" s="320" t="n"/>
    </row>
    <row r="302">
      <c r="K302" s="320" t="n"/>
      <c r="L302" s="320" t="n"/>
    </row>
    <row r="303">
      <c r="K303" s="320" t="n"/>
      <c r="L303" s="320" t="n"/>
    </row>
    <row r="304">
      <c r="K304" s="320" t="n"/>
      <c r="L304" s="320" t="n"/>
    </row>
    <row r="305">
      <c r="K305" s="320" t="n"/>
      <c r="L305" s="320" t="n"/>
    </row>
    <row r="306">
      <c r="K306" s="320" t="n"/>
      <c r="L306" s="320" t="n"/>
    </row>
    <row r="307">
      <c r="K307" s="320" t="n"/>
      <c r="L307" s="320" t="n"/>
    </row>
    <row r="308">
      <c r="K308" s="320" t="n"/>
      <c r="L308" s="320" t="n"/>
    </row>
    <row r="309">
      <c r="K309" s="320" t="n"/>
      <c r="L309" s="320" t="n"/>
    </row>
    <row r="310">
      <c r="K310" s="320" t="n"/>
      <c r="L310" s="320" t="n"/>
    </row>
    <row r="311">
      <c r="K311" s="320" t="n"/>
      <c r="L311" s="320" t="n"/>
    </row>
    <row r="312">
      <c r="K312" s="320" t="n"/>
      <c r="L312" s="320" t="n"/>
    </row>
    <row r="313">
      <c r="K313" s="320" t="n"/>
      <c r="L313" s="320" t="n"/>
    </row>
    <row r="314">
      <c r="K314" s="320" t="n"/>
      <c r="L314" s="320" t="n"/>
    </row>
    <row r="315">
      <c r="K315" s="320" t="n"/>
      <c r="L315" s="320" t="n"/>
    </row>
    <row r="316">
      <c r="K316" s="320" t="n"/>
      <c r="L316" s="320" t="n"/>
    </row>
    <row r="317">
      <c r="K317" s="320" t="n"/>
      <c r="L317" s="320" t="n"/>
    </row>
    <row r="318">
      <c r="K318" s="320" t="n"/>
      <c r="L318" s="320" t="n"/>
    </row>
    <row r="319">
      <c r="K319" s="320" t="n"/>
      <c r="L319" s="320" t="n"/>
    </row>
    <row r="320">
      <c r="K320" s="320" t="n"/>
      <c r="L320" s="320" t="n"/>
    </row>
    <row r="321">
      <c r="K321" s="320" t="n"/>
      <c r="L321" s="320" t="n"/>
    </row>
    <row r="322">
      <c r="K322" s="320" t="n"/>
      <c r="L322" s="320" t="n"/>
    </row>
    <row r="323">
      <c r="K323" s="320" t="n"/>
      <c r="L323" s="320" t="n"/>
    </row>
    <row r="324">
      <c r="K324" s="320" t="n"/>
      <c r="L324" s="320" t="n"/>
    </row>
    <row r="325">
      <c r="K325" s="320" t="n"/>
      <c r="L325" s="320" t="n"/>
    </row>
    <row r="326">
      <c r="K326" s="320" t="n"/>
      <c r="L326" s="320" t="n"/>
    </row>
    <row r="327">
      <c r="K327" s="320" t="n"/>
      <c r="L327" s="320" t="n"/>
    </row>
    <row r="328">
      <c r="K328" s="320" t="n"/>
      <c r="L328" s="320" t="n"/>
    </row>
    <row r="329">
      <c r="K329" s="320" t="n"/>
      <c r="L329" s="320" t="n"/>
    </row>
    <row r="330">
      <c r="K330" s="320" t="n"/>
      <c r="L330" s="320" t="n"/>
    </row>
    <row r="331">
      <c r="K331" s="320" t="n"/>
      <c r="L331" s="320" t="n"/>
    </row>
    <row r="332">
      <c r="K332" s="320" t="n"/>
      <c r="L332" s="320" t="n"/>
    </row>
    <row r="333">
      <c r="K333" s="320" t="n"/>
      <c r="L333" s="320" t="n"/>
    </row>
    <row r="334">
      <c r="K334" s="320" t="n"/>
      <c r="L334" s="320" t="n"/>
    </row>
    <row r="335">
      <c r="K335" s="320" t="n"/>
      <c r="L335" s="320" t="n"/>
    </row>
    <row r="336">
      <c r="K336" s="320" t="n"/>
      <c r="L336" s="320" t="n"/>
    </row>
    <row r="337">
      <c r="K337" s="320" t="n"/>
      <c r="L337" s="320" t="n"/>
    </row>
    <row r="338">
      <c r="K338" s="320" t="n"/>
      <c r="L338" s="320" t="n"/>
    </row>
    <row r="339">
      <c r="K339" s="320" t="n"/>
      <c r="L339" s="320" t="n"/>
    </row>
    <row r="340">
      <c r="K340" s="320" t="n"/>
      <c r="L340" s="320" t="n"/>
    </row>
    <row r="341">
      <c r="K341" s="320" t="n"/>
      <c r="L341" s="320" t="n"/>
    </row>
    <row r="342">
      <c r="K342" s="320" t="n"/>
      <c r="L342" s="320" t="n"/>
    </row>
    <row r="343">
      <c r="K343" s="320" t="n"/>
      <c r="L343" s="320" t="n"/>
    </row>
    <row r="344">
      <c r="K344" s="320" t="n"/>
      <c r="L344" s="320" t="n"/>
    </row>
    <row r="345">
      <c r="K345" s="320" t="n"/>
      <c r="L345" s="320" t="n"/>
    </row>
    <row r="346">
      <c r="K346" s="320" t="n"/>
      <c r="L346" s="320" t="n"/>
    </row>
    <row r="347">
      <c r="K347" s="320" t="n"/>
      <c r="L347" s="320" t="n"/>
    </row>
    <row r="348">
      <c r="K348" s="320" t="n"/>
      <c r="L348" s="320" t="n"/>
    </row>
    <row r="349">
      <c r="K349" s="320" t="n"/>
      <c r="L349" s="320" t="n"/>
    </row>
    <row r="350">
      <c r="K350" s="320" t="n"/>
      <c r="L350" s="320" t="n"/>
    </row>
    <row r="351">
      <c r="K351" s="320" t="n"/>
      <c r="L351" s="320" t="n"/>
    </row>
    <row r="352">
      <c r="K352" s="320" t="n"/>
      <c r="L352" s="320" t="n"/>
    </row>
    <row r="353">
      <c r="K353" s="320" t="n"/>
      <c r="L353" s="320" t="n"/>
    </row>
    <row r="354">
      <c r="K354" s="320" t="n"/>
      <c r="L354" s="320" t="n"/>
    </row>
    <row r="355">
      <c r="K355" s="320" t="n"/>
      <c r="L355" s="320" t="n"/>
    </row>
    <row r="356">
      <c r="K356" s="320" t="n"/>
      <c r="L356" s="320" t="n"/>
    </row>
    <row r="357">
      <c r="K357" s="320" t="n"/>
      <c r="L357" s="320" t="n"/>
    </row>
    <row r="358">
      <c r="K358" s="320" t="n"/>
      <c r="L358" s="320" t="n"/>
    </row>
    <row r="359">
      <c r="K359" s="320" t="n"/>
      <c r="L359" s="320" t="n"/>
    </row>
    <row r="360">
      <c r="K360" s="320" t="n"/>
      <c r="L360" s="320" t="n"/>
    </row>
    <row r="361">
      <c r="K361" s="320" t="n"/>
      <c r="L361" s="320" t="n"/>
    </row>
    <row r="362">
      <c r="K362" s="320" t="n"/>
      <c r="L362" s="320" t="n"/>
    </row>
    <row r="363">
      <c r="K363" s="320" t="n"/>
      <c r="L363" s="320" t="n"/>
    </row>
    <row r="364">
      <c r="K364" s="320" t="n"/>
      <c r="L364" s="320" t="n"/>
    </row>
    <row r="365">
      <c r="K365" s="320" t="n"/>
      <c r="L365" s="320" t="n"/>
    </row>
    <row r="366">
      <c r="K366" s="320" t="n"/>
      <c r="L366" s="320" t="n"/>
    </row>
    <row r="367">
      <c r="K367" s="320" t="n"/>
      <c r="L367" s="320" t="n"/>
    </row>
  </sheetData>
  <mergeCells count="10">
    <mergeCell ref="A4:B5"/>
    <mergeCell ref="J4:K5"/>
    <mergeCell ref="A1:M1"/>
    <mergeCell ref="A2:B3"/>
    <mergeCell ref="C4:C5"/>
    <mergeCell ref="E4:H4"/>
    <mergeCell ref="L4:L5"/>
    <mergeCell ref="A9:L9"/>
    <mergeCell ref="C2:C3"/>
    <mergeCell ref="E2:H2"/>
  </mergeCells>
  <pageMargins left="0.7" right="0.7" top="0.75" bottom="0.75" header="0.3" footer="0.3"/>
  <pageSetup orientation="portrait" scale="35" fitToHeight="0"/>
  <headerFooter>
    <oddHeader>&amp;CBuildexa Estimate  |  info@buildexaestimate.com  |  +1 (904) 331 5370  |  buildexaestimate.com</oddHeader>
    <oddFooter/>
    <evenHeader>&amp;CBuildexa Estimate  |  info@buildexaestimate.com  |  +1 (904) 331 5370  |  buildexaestimate.com</evenHeader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theme="4" tint="0.5999938962981048"/>
    <outlinePr summaryBelow="1" summaryRight="1"/>
    <pageSetUpPr fitToPage="1"/>
  </sheetPr>
  <dimension ref="A1:OP494"/>
  <sheetViews>
    <sheetView showGridLines="0" tabSelected="1" zoomScale="55" zoomScaleNormal="55" zoomScaleSheetLayoutView="160" zoomScalePageLayoutView="10" workbookViewId="0">
      <pane ySplit="5" topLeftCell="A6" activePane="bottomLeft" state="frozen"/>
      <selection pane="bottomLeft" activeCell="U18" sqref="U18"/>
    </sheetView>
  </sheetViews>
  <sheetFormatPr baseColWidth="8" defaultColWidth="9" defaultRowHeight="15"/>
  <cols>
    <col width="9.140625" customWidth="1" min="1" max="1"/>
    <col width="14.5703125" customWidth="1" style="3" min="2" max="2"/>
    <col width="74.85546875" customWidth="1" style="4" min="3" max="3"/>
    <col width="11.5703125" customWidth="1" style="323" min="4" max="4"/>
    <col width="11.5703125" customWidth="1" min="5" max="5"/>
    <col width="14.140625" customWidth="1" style="6" min="6" max="6"/>
    <col width="10.140625" customWidth="1" min="7" max="7"/>
    <col width="15.85546875" customWidth="1" style="324" min="8" max="8"/>
    <col width="16.5703125" customWidth="1" style="325" min="9" max="9"/>
    <col width="15.140625" customWidth="1" min="10" max="10"/>
    <col width="14" customWidth="1" min="11" max="11"/>
    <col width="14.5703125" customWidth="1" min="12" max="12"/>
    <col width="17.85546875" customWidth="1" min="13" max="13"/>
    <col width="22" customWidth="1" min="14" max="14"/>
  </cols>
  <sheetData>
    <row r="1" ht="20.25" customFormat="1" customHeight="1" s="39">
      <c r="A1" s="326" t="inlineStr">
        <is>
          <t>MATERIAL TAKEOFF AND COST ESTIMATE STATEMENT</t>
        </is>
      </c>
      <c r="B1" s="278" t="n"/>
      <c r="C1" s="278" t="n"/>
      <c r="D1" s="278" t="n"/>
      <c r="E1" s="278" t="n"/>
      <c r="F1" s="278" t="n"/>
      <c r="G1" s="278" t="n"/>
      <c r="H1" s="278" t="n"/>
      <c r="I1" s="278" t="n"/>
      <c r="J1" s="278" t="n"/>
      <c r="K1" s="278" t="n"/>
      <c r="L1" s="278" t="n"/>
      <c r="M1" s="278" t="n"/>
      <c r="N1" s="278" t="n"/>
    </row>
    <row r="2" ht="33" customFormat="1" customHeight="1" s="40">
      <c r="A2" s="217" t="inlineStr">
        <is>
          <t>PROJECT NAME:</t>
        </is>
      </c>
      <c r="C2" s="217" t="inlineStr">
        <is>
          <t>DELTA HOTEL LAS VEGAS</t>
        </is>
      </c>
      <c r="D2" s="210" t="n"/>
      <c r="F2" s="186" t="n"/>
      <c r="G2" s="187" t="n"/>
      <c r="H2" s="187" t="n"/>
      <c r="I2" s="215" t="inlineStr">
        <is>
          <t>PROJECT NAME:</t>
        </is>
      </c>
      <c r="J2" s="327" t="n"/>
      <c r="K2" s="212" t="inlineStr">
        <is>
          <t>DELTA HOTEL LAS VEGAS</t>
        </is>
      </c>
      <c r="L2" s="327" t="n"/>
      <c r="M2" s="327" t="n"/>
      <c r="N2" s="328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  <c r="AO2" s="1" t="n"/>
      <c r="AP2" s="1" t="n"/>
      <c r="AQ2" s="1" t="n"/>
      <c r="AR2" s="1" t="n"/>
      <c r="AS2" s="1" t="n"/>
      <c r="AT2" s="1" t="n"/>
      <c r="AU2" s="1" t="n"/>
      <c r="AV2" s="1" t="n"/>
      <c r="AW2" s="1" t="n"/>
      <c r="AX2" s="1" t="n"/>
      <c r="AY2" s="1" t="n"/>
      <c r="AZ2" s="1" t="n"/>
      <c r="BA2" s="1" t="n"/>
      <c r="BB2" s="1" t="n"/>
      <c r="BC2" s="1" t="n"/>
      <c r="BD2" s="1" t="n"/>
      <c r="BE2" s="1" t="n"/>
      <c r="BF2" s="1" t="n"/>
      <c r="BG2" s="1" t="n"/>
      <c r="BH2" s="1" t="n"/>
      <c r="BI2" s="1" t="n"/>
      <c r="BJ2" s="1" t="n"/>
      <c r="BK2" s="1" t="n"/>
      <c r="BL2" s="1" t="n"/>
      <c r="BM2" s="1" t="n"/>
      <c r="BN2" s="1" t="n"/>
    </row>
    <row r="3" ht="33" customFormat="1" customHeight="1" s="40">
      <c r="D3" s="210" t="n"/>
      <c r="E3" s="210" t="n"/>
      <c r="F3" s="184" t="n"/>
      <c r="G3" s="185" t="n"/>
      <c r="H3" s="185" t="n"/>
      <c r="I3" s="216" t="inlineStr">
        <is>
          <t>LOCATION:</t>
        </is>
      </c>
      <c r="K3" s="214" t="inlineStr">
        <is>
          <t>4175 SVALLEY VIEW BLVD LAS VEGAS, NV 89103</t>
        </is>
      </c>
      <c r="N3" s="329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  <c r="AO3" s="1" t="n"/>
      <c r="AP3" s="1" t="n"/>
      <c r="AQ3" s="1" t="n"/>
      <c r="AR3" s="1" t="n"/>
      <c r="AS3" s="1" t="n"/>
      <c r="AT3" s="1" t="n"/>
      <c r="AU3" s="1" t="n"/>
      <c r="AV3" s="1" t="n"/>
      <c r="AW3" s="1" t="n"/>
      <c r="AX3" s="1" t="n"/>
      <c r="AY3" s="1" t="n"/>
      <c r="AZ3" s="1" t="n"/>
      <c r="BA3" s="1" t="n"/>
      <c r="BB3" s="1" t="n"/>
      <c r="BC3" s="1" t="n"/>
      <c r="BD3" s="1" t="n"/>
      <c r="BE3" s="1" t="n"/>
      <c r="BF3" s="1" t="n"/>
      <c r="BG3" s="1" t="n"/>
      <c r="BH3" s="1" t="n"/>
      <c r="BI3" s="1" t="n"/>
      <c r="BJ3" s="1" t="n"/>
      <c r="BK3" s="1" t="n"/>
      <c r="BL3" s="1" t="n"/>
      <c r="BM3" s="1" t="n"/>
      <c r="BN3" s="1" t="n"/>
    </row>
    <row r="4" customFormat="1" s="40">
      <c r="A4" s="9" t="n"/>
      <c r="B4" s="1" t="n"/>
      <c r="C4" s="10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0" t="n"/>
      <c r="N4" s="17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  <c r="AO4" s="1" t="n"/>
      <c r="AP4" s="1" t="n"/>
      <c r="AQ4" s="1" t="n"/>
      <c r="AR4" s="1" t="n"/>
      <c r="AS4" s="1" t="n"/>
      <c r="AT4" s="1" t="n"/>
      <c r="AU4" s="1" t="n"/>
      <c r="AV4" s="1" t="n"/>
      <c r="AW4" s="1" t="n"/>
      <c r="AX4" s="1" t="n"/>
      <c r="AY4" s="1" t="n"/>
      <c r="AZ4" s="1" t="n"/>
      <c r="BA4" s="1" t="n"/>
      <c r="BB4" s="1" t="n"/>
      <c r="BC4" s="1" t="n"/>
      <c r="BD4" s="1" t="n"/>
      <c r="BE4" s="1" t="n"/>
      <c r="BF4" s="1" t="n"/>
      <c r="BG4" s="1" t="n"/>
      <c r="BH4" s="1" t="n"/>
      <c r="BI4" s="1" t="n"/>
      <c r="BJ4" s="1" t="n"/>
      <c r="BK4" s="1" t="n"/>
      <c r="BL4" s="1" t="n"/>
      <c r="BM4" s="1" t="n"/>
      <c r="BN4" s="1" t="n"/>
    </row>
    <row r="5" ht="30.75" customFormat="1" customHeight="1" s="39">
      <c r="A5" s="330" t="inlineStr">
        <is>
          <t>Sr #</t>
        </is>
      </c>
      <c r="B5" s="246" t="inlineStr">
        <is>
          <t>REFERENCE</t>
        </is>
      </c>
      <c r="C5" s="246" t="inlineStr">
        <is>
          <t>DESCRIPTION</t>
        </is>
      </c>
      <c r="D5" s="330" t="inlineStr">
        <is>
          <t>QUANTITY</t>
        </is>
      </c>
      <c r="E5" s="246" t="inlineStr">
        <is>
          <t>WASTE</t>
        </is>
      </c>
      <c r="F5" s="247" t="inlineStr">
        <is>
          <t>TOTAL QTY</t>
        </is>
      </c>
      <c r="G5" s="246" t="inlineStr">
        <is>
          <t>UNIT</t>
        </is>
      </c>
      <c r="H5" s="331" t="inlineStr">
        <is>
          <t>COST/UNIT</t>
        </is>
      </c>
      <c r="I5" s="332" t="inlineStr">
        <is>
          <t>MATERIAL TOTAL</t>
        </is>
      </c>
      <c r="J5" s="250" t="inlineStr">
        <is>
          <t>UNIT LABOR</t>
        </is>
      </c>
      <c r="K5" s="250" t="inlineStr">
        <is>
          <t>TOTAL LABOR</t>
        </is>
      </c>
      <c r="L5" s="251" t="inlineStr">
        <is>
          <t>TOTAL COST</t>
        </is>
      </c>
      <c r="M5" s="246" t="inlineStr">
        <is>
          <t>REMARKS</t>
        </is>
      </c>
      <c r="N5" s="252" t="inlineStr">
        <is>
          <t>TRADE COST</t>
        </is>
      </c>
    </row>
    <row r="6" ht="15.75" customFormat="1" customHeight="1" s="39">
      <c r="A6" s="1" t="n"/>
      <c r="B6" s="1" t="n"/>
      <c r="C6" s="10" t="n"/>
      <c r="D6" s="333" t="n"/>
      <c r="E6" s="12" t="n"/>
      <c r="F6" s="13" t="n"/>
      <c r="G6" s="12" t="n"/>
      <c r="H6" s="334" t="n"/>
      <c r="I6" s="335" t="n"/>
      <c r="J6" s="12" t="n"/>
      <c r="K6" s="12" t="n"/>
      <c r="L6" s="12" t="n"/>
      <c r="M6" s="10" t="n"/>
      <c r="N6" s="1" t="n"/>
      <c r="O6" s="2" t="n"/>
      <c r="P6" s="2" t="n"/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  <c r="AA6" s="2" t="n"/>
      <c r="AB6" s="2" t="n"/>
      <c r="AC6" s="2" t="n"/>
      <c r="AD6" s="2" t="n"/>
      <c r="AE6" s="2" t="n"/>
      <c r="AF6" s="2" t="n"/>
      <c r="AG6" s="2" t="n"/>
      <c r="AH6" s="2" t="n"/>
      <c r="AI6" s="2" t="n"/>
      <c r="AJ6" s="2" t="n"/>
      <c r="AK6" s="2" t="n"/>
      <c r="AL6" s="2" t="n"/>
      <c r="AM6" s="2" t="n"/>
      <c r="AN6" s="2" t="n"/>
      <c r="AO6" s="2" t="n"/>
      <c r="AP6" s="2" t="n"/>
      <c r="AQ6" s="2" t="n"/>
      <c r="AR6" s="2" t="n"/>
      <c r="AS6" s="2" t="n"/>
      <c r="AT6" s="2" t="n"/>
      <c r="AU6" s="2" t="n"/>
      <c r="AV6" s="2" t="n"/>
      <c r="AW6" s="2" t="n"/>
      <c r="AX6" s="2" t="n"/>
      <c r="AY6" s="2" t="n"/>
      <c r="AZ6" s="2" t="n"/>
      <c r="BA6" s="2" t="n"/>
      <c r="BB6" s="2" t="n"/>
      <c r="BC6" s="2" t="n"/>
      <c r="BD6" s="2" t="n"/>
      <c r="BE6" s="2" t="n"/>
      <c r="BF6" s="2" t="n"/>
      <c r="BG6" s="2" t="n"/>
      <c r="BH6" s="2" t="n"/>
      <c r="BI6" s="2" t="n"/>
      <c r="BJ6" s="2" t="n"/>
      <c r="BK6" s="2" t="n"/>
      <c r="BL6" s="2" t="n"/>
      <c r="BM6" s="2" t="n"/>
      <c r="BN6" s="2" t="n"/>
      <c r="BO6" s="38" t="n"/>
      <c r="BP6" s="38" t="n"/>
      <c r="BQ6" s="38" t="n"/>
      <c r="BR6" s="38" t="n"/>
      <c r="BS6" s="38" t="n"/>
      <c r="BT6" s="38" t="n"/>
      <c r="BU6" s="38" t="n"/>
      <c r="BV6" s="38" t="n"/>
      <c r="BW6" s="38" t="n"/>
      <c r="BX6" s="38" t="n"/>
      <c r="BY6" s="38" t="n"/>
      <c r="BZ6" s="38" t="n"/>
      <c r="CA6" s="38" t="n"/>
      <c r="CB6" s="38" t="n"/>
      <c r="CC6" s="38" t="n"/>
      <c r="CD6" s="38" t="n"/>
    </row>
    <row r="7" ht="20.25" customFormat="1" customHeight="1" s="39">
      <c r="A7" s="269" t="inlineStr">
        <is>
          <t>01. GENERAL CONDITIONS</t>
        </is>
      </c>
      <c r="B7" s="278" t="n"/>
      <c r="C7" s="278" t="n"/>
      <c r="D7" s="278" t="n"/>
      <c r="E7" s="278" t="n"/>
      <c r="F7" s="278" t="n"/>
      <c r="G7" s="278" t="n"/>
      <c r="H7" s="278" t="n"/>
      <c r="I7" s="278" t="n"/>
      <c r="J7" s="278" t="n"/>
      <c r="K7" s="278" t="n"/>
      <c r="L7" s="278" t="n"/>
      <c r="M7" s="278" t="n"/>
      <c r="N7" s="336">
        <f>SUM(L8:L22)</f>
        <v/>
      </c>
    </row>
    <row r="8" ht="15.75" customFormat="1" customHeight="1" s="39">
      <c r="A8" s="49">
        <f>IF(F8&lt;&gt;"",1+MAX($A$2:A7),"")</f>
        <v/>
      </c>
      <c r="B8" s="56" t="n"/>
      <c r="C8" s="10" t="n"/>
      <c r="D8" s="337" t="n"/>
      <c r="E8" s="52" t="n"/>
      <c r="F8" s="337" t="n"/>
      <c r="G8" s="53" t="n"/>
      <c r="H8" s="338" t="n"/>
      <c r="I8" s="339" t="n"/>
      <c r="J8" s="340" t="n"/>
      <c r="K8" s="341" t="n"/>
      <c r="L8" s="342" t="n"/>
      <c r="M8" s="343" t="n"/>
      <c r="N8" s="17" t="n"/>
      <c r="O8" s="2" t="n"/>
      <c r="P8" s="2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  <c r="AG8" s="2" t="n"/>
      <c r="AH8" s="2" t="n"/>
      <c r="AI8" s="2" t="n"/>
      <c r="AJ8" s="2" t="n"/>
      <c r="AK8" s="2" t="n"/>
      <c r="AL8" s="2" t="n"/>
      <c r="AM8" s="2" t="n"/>
      <c r="AN8" s="2" t="n"/>
      <c r="AO8" s="2" t="n"/>
      <c r="AP8" s="2" t="n"/>
      <c r="AQ8" s="2" t="n"/>
      <c r="AR8" s="2" t="n"/>
      <c r="AS8" s="2" t="n"/>
      <c r="AT8" s="2" t="n"/>
      <c r="AU8" s="2" t="n"/>
      <c r="AV8" s="2" t="n"/>
      <c r="AW8" s="2" t="n"/>
      <c r="AX8" s="2" t="n"/>
      <c r="AY8" s="2" t="n"/>
      <c r="AZ8" s="2" t="n"/>
      <c r="BA8" s="2" t="n"/>
      <c r="BB8" s="2" t="n"/>
      <c r="BC8" s="2" t="n"/>
      <c r="BD8" s="2" t="n"/>
      <c r="BE8" s="2" t="n"/>
      <c r="BF8" s="2" t="n"/>
      <c r="BG8" s="2" t="n"/>
      <c r="BH8" s="2" t="n"/>
      <c r="BI8" s="2" t="n"/>
      <c r="BJ8" s="2" t="n"/>
      <c r="BK8" s="2" t="n"/>
      <c r="BL8" s="2" t="n"/>
      <c r="BM8" s="2" t="n"/>
      <c r="BN8" s="2" t="n"/>
      <c r="BO8" s="38" t="n"/>
      <c r="BP8" s="38" t="n"/>
      <c r="BQ8" s="38" t="n"/>
      <c r="BR8" s="38" t="n"/>
      <c r="BS8" s="38" t="n"/>
      <c r="BT8" s="38" t="n"/>
      <c r="BU8" s="38" t="n"/>
      <c r="BV8" s="38" t="n"/>
      <c r="BW8" s="38" t="n"/>
      <c r="BX8" s="38" t="n"/>
      <c r="BY8" s="38" t="n"/>
      <c r="BZ8" s="38" t="n"/>
      <c r="CA8" s="38" t="n"/>
      <c r="CB8" s="38" t="n"/>
      <c r="CC8" s="38" t="n"/>
      <c r="CD8" s="38" t="n"/>
    </row>
    <row r="9" ht="15.75" customFormat="1" customHeight="1" s="39">
      <c r="A9" s="49">
        <f>IF(F9&lt;&gt;"",1+MAX($A$2:A8),"")</f>
        <v/>
      </c>
      <c r="B9" s="56" t="n"/>
      <c r="C9" s="271" t="inlineStr">
        <is>
          <t>INDIRECT PROJECT COSTS</t>
        </is>
      </c>
      <c r="D9" s="344" t="n"/>
      <c r="E9" s="42" t="n"/>
      <c r="F9" s="344" t="n"/>
      <c r="G9" s="45" t="n"/>
      <c r="H9" s="338" t="n"/>
      <c r="I9" s="339" t="n"/>
      <c r="J9" s="340" t="n"/>
      <c r="K9" s="341" t="n"/>
      <c r="L9" s="342" t="n"/>
      <c r="M9" s="343" t="n"/>
      <c r="N9" s="17" t="n"/>
      <c r="O9" s="2" t="n"/>
      <c r="P9" s="2" t="n"/>
      <c r="Q9" s="2" t="n"/>
      <c r="R9" s="2" t="n"/>
      <c r="S9" s="2" t="n"/>
      <c r="T9" s="2" t="n"/>
      <c r="U9" s="2" t="n"/>
      <c r="V9" s="2" t="n"/>
      <c r="W9" s="2" t="n"/>
      <c r="X9" s="2" t="n"/>
      <c r="Y9" s="2" t="n"/>
      <c r="Z9" s="2" t="n"/>
      <c r="AA9" s="2" t="n"/>
      <c r="AB9" s="2" t="n"/>
      <c r="AC9" s="2" t="n"/>
      <c r="AD9" s="2" t="n"/>
      <c r="AE9" s="2" t="n"/>
      <c r="AF9" s="2" t="n"/>
      <c r="AG9" s="2" t="n"/>
      <c r="AH9" s="2" t="n"/>
      <c r="AI9" s="2" t="n"/>
      <c r="AJ9" s="2" t="n"/>
      <c r="AK9" s="2" t="n"/>
      <c r="AL9" s="2" t="n"/>
      <c r="AM9" s="2" t="n"/>
      <c r="AN9" s="2" t="n"/>
      <c r="AO9" s="2" t="n"/>
      <c r="AP9" s="2" t="n"/>
      <c r="AQ9" s="2" t="n"/>
      <c r="AR9" s="2" t="n"/>
      <c r="AS9" s="2" t="n"/>
      <c r="AT9" s="2" t="n"/>
      <c r="AU9" s="2" t="n"/>
      <c r="AV9" s="2" t="n"/>
      <c r="AW9" s="2" t="n"/>
      <c r="AX9" s="2" t="n"/>
      <c r="AY9" s="2" t="n"/>
      <c r="AZ9" s="2" t="n"/>
      <c r="BA9" s="2" t="n"/>
      <c r="BB9" s="2" t="n"/>
      <c r="BC9" s="2" t="n"/>
      <c r="BD9" s="2" t="n"/>
      <c r="BE9" s="2" t="n"/>
      <c r="BF9" s="2" t="n"/>
      <c r="BG9" s="2" t="n"/>
      <c r="BH9" s="2" t="n"/>
      <c r="BI9" s="2" t="n"/>
      <c r="BJ9" s="2" t="n"/>
      <c r="BK9" s="2" t="n"/>
      <c r="BL9" s="2" t="n"/>
      <c r="BM9" s="2" t="n"/>
      <c r="BN9" s="2" t="n"/>
      <c r="BO9" s="38" t="n"/>
      <c r="BP9" s="38" t="n"/>
      <c r="BQ9" s="38" t="n"/>
      <c r="BR9" s="38" t="n"/>
      <c r="BS9" s="38" t="n"/>
      <c r="BT9" s="38" t="n"/>
      <c r="BU9" s="38" t="n"/>
      <c r="BV9" s="38" t="n"/>
      <c r="BW9" s="38" t="n"/>
      <c r="BX9" s="38" t="n"/>
      <c r="BY9" s="38" t="n"/>
      <c r="BZ9" s="38" t="n"/>
      <c r="CA9" s="38" t="n"/>
      <c r="CB9" s="38" t="n"/>
      <c r="CC9" s="38" t="n"/>
      <c r="CD9" s="38" t="n"/>
    </row>
    <row r="10" ht="15.75" customFormat="1" customHeight="1" s="38">
      <c r="A10" s="49">
        <f>IF(F10&lt;&gt;"",1+MAX($A$2:A9),"")</f>
        <v/>
      </c>
      <c r="B10" s="56" t="n"/>
      <c r="C10" s="48" t="inlineStr">
        <is>
          <t>General Liability Insurance</t>
        </is>
      </c>
      <c r="D10" s="344" t="n">
        <v>0</v>
      </c>
      <c r="E10" s="42" t="n">
        <v>0</v>
      </c>
      <c r="F10" s="344">
        <f>(1+E10)*D10</f>
        <v/>
      </c>
      <c r="G10" s="45" t="inlineStr">
        <is>
          <t>Mo</t>
        </is>
      </c>
      <c r="H10" s="338" t="n">
        <v>0</v>
      </c>
      <c r="I10" s="339">
        <f>H10*F10</f>
        <v/>
      </c>
      <c r="J10" s="340" t="n">
        <v>0</v>
      </c>
      <c r="K10" s="345">
        <f>J10*F10</f>
        <v/>
      </c>
      <c r="L10" s="342">
        <f>K10+I10</f>
        <v/>
      </c>
      <c r="M10" s="343" t="n"/>
      <c r="N10" s="17" t="n"/>
      <c r="O10" s="2" t="n"/>
      <c r="P10" s="2" t="n"/>
      <c r="Q10" s="2" t="n"/>
      <c r="R10" s="2" t="n"/>
      <c r="S10" s="2" t="n"/>
      <c r="T10" s="2" t="n"/>
      <c r="U10" s="2" t="n"/>
      <c r="V10" s="2" t="n"/>
      <c r="W10" s="2" t="n"/>
      <c r="X10" s="2" t="n"/>
      <c r="Y10" s="2" t="n"/>
      <c r="Z10" s="2" t="n"/>
      <c r="AA10" s="2" t="n"/>
      <c r="AB10" s="2" t="n"/>
      <c r="AC10" s="2" t="n"/>
      <c r="AD10" s="2" t="n"/>
      <c r="AE10" s="2" t="n"/>
      <c r="AF10" s="2" t="n"/>
      <c r="AG10" s="2" t="n"/>
      <c r="AH10" s="2" t="n"/>
      <c r="AI10" s="2" t="n"/>
      <c r="AJ10" s="2" t="n"/>
      <c r="AK10" s="2" t="n"/>
      <c r="AL10" s="2" t="n"/>
      <c r="AM10" s="2" t="n"/>
      <c r="AN10" s="2" t="n"/>
      <c r="AO10" s="2" t="n"/>
      <c r="AP10" s="2" t="n"/>
      <c r="AQ10" s="2" t="n"/>
      <c r="AR10" s="2" t="n"/>
      <c r="AS10" s="2" t="n"/>
      <c r="AT10" s="2" t="n"/>
      <c r="AU10" s="2" t="n"/>
      <c r="AV10" s="2" t="n"/>
      <c r="AW10" s="2" t="n"/>
      <c r="AX10" s="2" t="n"/>
      <c r="AY10" s="2" t="n"/>
      <c r="AZ10" s="2" t="n"/>
      <c r="BA10" s="2" t="n"/>
      <c r="BB10" s="2" t="n"/>
      <c r="BC10" s="2" t="n"/>
      <c r="BD10" s="2" t="n"/>
      <c r="BE10" s="2" t="n"/>
      <c r="BF10" s="2" t="n"/>
      <c r="BG10" s="2" t="n"/>
      <c r="BH10" s="2" t="n"/>
      <c r="BI10" s="2" t="n"/>
      <c r="BJ10" s="2" t="n"/>
      <c r="BK10" s="2" t="n"/>
      <c r="BL10" s="2" t="n"/>
      <c r="BM10" s="2" t="n"/>
      <c r="BN10" s="2" t="n"/>
      <c r="BO10" s="2" t="n"/>
      <c r="BP10" s="2" t="n"/>
      <c r="BQ10" s="2" t="n"/>
      <c r="BR10" s="2" t="n"/>
      <c r="BS10" s="2" t="n"/>
      <c r="BT10" s="2" t="n"/>
      <c r="BU10" s="2" t="n"/>
    </row>
    <row r="11" ht="15.75" customFormat="1" customHeight="1" s="38">
      <c r="A11" s="49">
        <f>IF(F11&lt;&gt;"",1+MAX($A$2:A10),"")</f>
        <v/>
      </c>
      <c r="B11" s="56" t="n"/>
      <c r="C11" s="48" t="inlineStr">
        <is>
          <t>General Conditions (Backoffice Overhead)</t>
        </is>
      </c>
      <c r="D11" s="344" t="n">
        <v>0</v>
      </c>
      <c r="E11" s="42" t="n">
        <v>0</v>
      </c>
      <c r="F11" s="344">
        <f>(1+E11)*D11</f>
        <v/>
      </c>
      <c r="G11" s="45" t="inlineStr">
        <is>
          <t>Mo</t>
        </is>
      </c>
      <c r="H11" s="338" t="n">
        <v>0</v>
      </c>
      <c r="I11" s="339">
        <f>H11*F11</f>
        <v/>
      </c>
      <c r="J11" s="340" t="n">
        <v>0</v>
      </c>
      <c r="K11" s="345">
        <f>J11*F11</f>
        <v/>
      </c>
      <c r="L11" s="342">
        <f>K11+I11</f>
        <v/>
      </c>
      <c r="M11" s="343" t="n"/>
      <c r="N11" s="17" t="n"/>
      <c r="O11" s="2" t="n"/>
      <c r="P11" s="2" t="n"/>
      <c r="Q11" s="2" t="n"/>
      <c r="R11" s="2" t="n"/>
      <c r="S11" s="2" t="n"/>
      <c r="T11" s="2" t="n"/>
      <c r="U11" s="2" t="n"/>
      <c r="V11" s="2" t="n"/>
      <c r="W11" s="2" t="n"/>
      <c r="X11" s="2" t="n"/>
      <c r="Y11" s="2" t="n"/>
      <c r="Z11" s="2" t="n"/>
      <c r="AA11" s="2" t="n"/>
      <c r="AB11" s="2" t="n"/>
      <c r="AC11" s="2" t="n"/>
      <c r="AD11" s="2" t="n"/>
      <c r="AE11" s="2" t="n"/>
      <c r="AF11" s="2" t="n"/>
      <c r="AG11" s="2" t="n"/>
      <c r="AH11" s="2" t="n"/>
      <c r="AI11" s="2" t="n"/>
      <c r="AJ11" s="2" t="n"/>
      <c r="AK11" s="2" t="n"/>
      <c r="AL11" s="2" t="n"/>
      <c r="AM11" s="2" t="n"/>
      <c r="AN11" s="2" t="n"/>
      <c r="AO11" s="2" t="n"/>
      <c r="AP11" s="2" t="n"/>
      <c r="AQ11" s="2" t="n"/>
      <c r="AR11" s="2" t="n"/>
      <c r="AS11" s="2" t="n"/>
      <c r="AT11" s="2" t="n"/>
      <c r="AU11" s="2" t="n"/>
      <c r="AV11" s="2" t="n"/>
      <c r="AW11" s="2" t="n"/>
      <c r="AX11" s="2" t="n"/>
      <c r="AY11" s="2" t="n"/>
      <c r="AZ11" s="2" t="n"/>
      <c r="BA11" s="2" t="n"/>
      <c r="BB11" s="2" t="n"/>
      <c r="BC11" s="2" t="n"/>
      <c r="BD11" s="2" t="n"/>
      <c r="BE11" s="2" t="n"/>
      <c r="BF11" s="2" t="n"/>
      <c r="BG11" s="2" t="n"/>
      <c r="BH11" s="2" t="n"/>
      <c r="BI11" s="2" t="n"/>
      <c r="BJ11" s="2" t="n"/>
      <c r="BK11" s="2" t="n"/>
      <c r="BL11" s="2" t="n"/>
      <c r="BM11" s="2" t="n"/>
      <c r="BN11" s="2" t="n"/>
      <c r="BO11" s="2" t="n"/>
      <c r="BP11" s="2" t="n"/>
      <c r="BQ11" s="2" t="n"/>
      <c r="BR11" s="2" t="n"/>
      <c r="BS11" s="2" t="n"/>
      <c r="BT11" s="2" t="n"/>
      <c r="BU11" s="2" t="n"/>
    </row>
    <row r="12" ht="15.75" customFormat="1" customHeight="1" s="38">
      <c r="A12" s="49">
        <f>IF(F12&lt;&gt;"",1+MAX($A$2:A11),"")</f>
        <v/>
      </c>
      <c r="B12" s="56" t="n"/>
      <c r="C12" s="271" t="inlineStr">
        <is>
          <t>DIRECT PROJECT COSTS</t>
        </is>
      </c>
      <c r="D12" s="344" t="n"/>
      <c r="E12" s="42" t="n"/>
      <c r="F12" s="344" t="n"/>
      <c r="G12" s="45" t="n"/>
      <c r="H12" s="338" t="n"/>
      <c r="I12" s="339" t="n"/>
      <c r="J12" s="340" t="n"/>
      <c r="K12" s="341" t="n"/>
      <c r="L12" s="342" t="n"/>
      <c r="M12" s="343" t="n"/>
      <c r="N12" s="17" t="n"/>
      <c r="O12" s="2" t="n"/>
      <c r="P12" s="2" t="n"/>
      <c r="Q12" s="2" t="n"/>
      <c r="R12" s="2" t="n"/>
      <c r="S12" s="2" t="n"/>
      <c r="T12" s="2" t="n"/>
      <c r="U12" s="2" t="n"/>
      <c r="V12" s="2" t="n"/>
      <c r="W12" s="2" t="n"/>
      <c r="X12" s="2" t="n"/>
      <c r="Y12" s="2" t="n"/>
      <c r="Z12" s="2" t="n"/>
      <c r="AA12" s="2" t="n"/>
      <c r="AB12" s="2" t="n"/>
      <c r="AC12" s="2" t="n"/>
      <c r="AD12" s="2" t="n"/>
      <c r="AE12" s="2" t="n"/>
      <c r="AF12" s="2" t="n"/>
      <c r="AG12" s="2" t="n"/>
      <c r="AH12" s="2" t="n"/>
      <c r="AI12" s="2" t="n"/>
      <c r="AJ12" s="2" t="n"/>
      <c r="AK12" s="2" t="n"/>
      <c r="AL12" s="2" t="n"/>
      <c r="AM12" s="2" t="n"/>
      <c r="AN12" s="2" t="n"/>
      <c r="AO12" s="2" t="n"/>
      <c r="AP12" s="2" t="n"/>
      <c r="AQ12" s="2" t="n"/>
      <c r="AR12" s="2" t="n"/>
      <c r="AS12" s="2" t="n"/>
      <c r="AT12" s="2" t="n"/>
      <c r="AU12" s="2" t="n"/>
      <c r="AV12" s="2" t="n"/>
      <c r="AW12" s="2" t="n"/>
      <c r="AX12" s="2" t="n"/>
      <c r="AY12" s="2" t="n"/>
      <c r="AZ12" s="2" t="n"/>
      <c r="BA12" s="2" t="n"/>
      <c r="BB12" s="2" t="n"/>
      <c r="BC12" s="2" t="n"/>
      <c r="BD12" s="2" t="n"/>
      <c r="BE12" s="2" t="n"/>
      <c r="BF12" s="2" t="n"/>
      <c r="BG12" s="2" t="n"/>
      <c r="BH12" s="2" t="n"/>
      <c r="BI12" s="2" t="n"/>
      <c r="BJ12" s="2" t="n"/>
      <c r="BK12" s="2" t="n"/>
      <c r="BL12" s="2" t="n"/>
      <c r="BM12" s="2" t="n"/>
      <c r="BN12" s="2" t="n"/>
      <c r="BO12" s="2" t="n"/>
      <c r="BP12" s="2" t="n"/>
      <c r="BQ12" s="2" t="n"/>
      <c r="BR12" s="2" t="n"/>
      <c r="BS12" s="2" t="n"/>
      <c r="BT12" s="2" t="n"/>
      <c r="BU12" s="2" t="n"/>
    </row>
    <row r="13" ht="15.75" customFormat="1" customHeight="1" s="38">
      <c r="A13" s="49">
        <f>IF(F13&lt;&gt;"",1+MAX($A$2:A12),"")</f>
        <v/>
      </c>
      <c r="B13" s="56" t="n"/>
      <c r="C13" s="273" t="inlineStr">
        <is>
          <t>Bonding Fee (If required)</t>
        </is>
      </c>
      <c r="D13" s="344" t="n">
        <v>1.15</v>
      </c>
      <c r="E13" s="42" t="n">
        <v>0</v>
      </c>
      <c r="F13" s="344">
        <f>(1+E13)*D13</f>
        <v/>
      </c>
      <c r="G13" s="45" t="inlineStr">
        <is>
          <t>%</t>
        </is>
      </c>
      <c r="H13" s="338" t="n"/>
      <c r="I13" s="339">
        <f>H13*F13</f>
        <v/>
      </c>
      <c r="J13" s="340" t="n">
        <v>0</v>
      </c>
      <c r="K13" s="345">
        <f>J13*F13</f>
        <v/>
      </c>
      <c r="L13" s="342">
        <f>K13+I13</f>
        <v/>
      </c>
      <c r="M13" s="343" t="n"/>
      <c r="N13" s="17" t="n"/>
      <c r="O13" s="2" t="n"/>
      <c r="P13" s="2" t="n"/>
      <c r="Q13" s="2" t="n"/>
      <c r="R13" s="2" t="n"/>
      <c r="S13" s="2" t="n"/>
      <c r="T13" s="2" t="n"/>
      <c r="U13" s="2" t="n"/>
      <c r="V13" s="2" t="n"/>
      <c r="W13" s="2" t="n"/>
      <c r="X13" s="2" t="n"/>
      <c r="Y13" s="2" t="n"/>
      <c r="Z13" s="2" t="n"/>
      <c r="AA13" s="2" t="n"/>
      <c r="AB13" s="2" t="n"/>
      <c r="AC13" s="2" t="n"/>
      <c r="AD13" s="2" t="n"/>
      <c r="AE13" s="2" t="n"/>
      <c r="AF13" s="2" t="n"/>
      <c r="AG13" s="2" t="n"/>
      <c r="AH13" s="2" t="n"/>
      <c r="AI13" s="2" t="n"/>
      <c r="AJ13" s="2" t="n"/>
      <c r="AK13" s="2" t="n"/>
      <c r="AL13" s="2" t="n"/>
      <c r="AM13" s="2" t="n"/>
      <c r="AN13" s="2" t="n"/>
      <c r="AO13" s="2" t="n"/>
      <c r="AP13" s="2" t="n"/>
      <c r="AQ13" s="2" t="n"/>
      <c r="AR13" s="2" t="n"/>
      <c r="AS13" s="2" t="n"/>
      <c r="AT13" s="2" t="n"/>
      <c r="AU13" s="2" t="n"/>
      <c r="AV13" s="2" t="n"/>
      <c r="AW13" s="2" t="n"/>
      <c r="AX13" s="2" t="n"/>
      <c r="AY13" s="2" t="n"/>
      <c r="AZ13" s="2" t="n"/>
      <c r="BA13" s="2" t="n"/>
      <c r="BB13" s="2" t="n"/>
      <c r="BC13" s="2" t="n"/>
      <c r="BD13" s="2" t="n"/>
      <c r="BE13" s="2" t="n"/>
      <c r="BF13" s="2" t="n"/>
      <c r="BG13" s="2" t="n"/>
      <c r="BH13" s="2" t="n"/>
      <c r="BI13" s="2" t="n"/>
      <c r="BJ13" s="2" t="n"/>
      <c r="BK13" s="2" t="n"/>
      <c r="BL13" s="2" t="n"/>
      <c r="BM13" s="2" t="n"/>
      <c r="BN13" s="2" t="n"/>
      <c r="BO13" s="2" t="n"/>
      <c r="BP13" s="2" t="n"/>
      <c r="BQ13" s="2" t="n"/>
      <c r="BR13" s="2" t="n"/>
      <c r="BS13" s="2" t="n"/>
      <c r="BT13" s="2" t="n"/>
      <c r="BU13" s="2" t="n"/>
    </row>
    <row r="14" ht="15.75" customFormat="1" customHeight="1" s="38">
      <c r="A14" s="49">
        <f>IF(F14&lt;&gt;"",1+MAX($A$2:A13),"")</f>
        <v/>
      </c>
      <c r="B14" s="56" t="n"/>
      <c r="C14" s="48" t="inlineStr">
        <is>
          <t>Access Control (Pipe Scaffolding or Boom/Scissor Lifts)</t>
        </is>
      </c>
      <c r="D14" s="344" t="n">
        <v>0</v>
      </c>
      <c r="E14" s="42" t="n">
        <v>0</v>
      </c>
      <c r="F14" s="344">
        <f>(1+E14)*D14</f>
        <v/>
      </c>
      <c r="G14" s="45" t="inlineStr">
        <is>
          <t>Mo</t>
        </is>
      </c>
      <c r="H14" s="338" t="n">
        <v>0</v>
      </c>
      <c r="I14" s="339">
        <f>H14*F14</f>
        <v/>
      </c>
      <c r="J14" s="340" t="n">
        <v>0</v>
      </c>
      <c r="K14" s="345">
        <f>J14*F14</f>
        <v/>
      </c>
      <c r="L14" s="342">
        <f>K14+I14</f>
        <v/>
      </c>
      <c r="M14" s="343" t="n"/>
      <c r="N14" s="17" t="n"/>
      <c r="O14" s="2" t="n"/>
      <c r="P14" s="2" t="n"/>
      <c r="Q14" s="2" t="n"/>
      <c r="R14" s="2" t="n"/>
      <c r="S14" s="2" t="n"/>
      <c r="T14" s="2" t="n"/>
      <c r="U14" s="2" t="n"/>
      <c r="V14" s="2" t="n"/>
      <c r="W14" s="2" t="n"/>
      <c r="X14" s="2" t="n"/>
      <c r="Y14" s="2" t="n"/>
      <c r="Z14" s="2" t="n"/>
      <c r="AA14" s="2" t="n"/>
      <c r="AB14" s="2" t="n"/>
      <c r="AC14" s="2" t="n"/>
      <c r="AD14" s="2" t="n"/>
      <c r="AE14" s="2" t="n"/>
      <c r="AF14" s="2" t="n"/>
      <c r="AG14" s="2" t="n"/>
      <c r="AH14" s="2" t="n"/>
      <c r="AI14" s="2" t="n"/>
      <c r="AJ14" s="2" t="n"/>
      <c r="AK14" s="2" t="n"/>
      <c r="AL14" s="2" t="n"/>
      <c r="AM14" s="2" t="n"/>
      <c r="AN14" s="2" t="n"/>
      <c r="AO14" s="2" t="n"/>
      <c r="AP14" s="2" t="n"/>
      <c r="AQ14" s="2" t="n"/>
      <c r="AR14" s="2" t="n"/>
      <c r="AS14" s="2" t="n"/>
      <c r="AT14" s="2" t="n"/>
      <c r="AU14" s="2" t="n"/>
      <c r="AV14" s="2" t="n"/>
      <c r="AW14" s="2" t="n"/>
      <c r="AX14" s="2" t="n"/>
      <c r="AY14" s="2" t="n"/>
      <c r="AZ14" s="2" t="n"/>
      <c r="BA14" s="2" t="n"/>
      <c r="BB14" s="2" t="n"/>
      <c r="BC14" s="2" t="n"/>
      <c r="BD14" s="2" t="n"/>
      <c r="BE14" s="2" t="n"/>
      <c r="BF14" s="2" t="n"/>
      <c r="BG14" s="2" t="n"/>
      <c r="BH14" s="2" t="n"/>
      <c r="BI14" s="2" t="n"/>
      <c r="BJ14" s="2" t="n"/>
      <c r="BK14" s="2" t="n"/>
      <c r="BL14" s="2" t="n"/>
      <c r="BM14" s="2" t="n"/>
      <c r="BN14" s="2" t="n"/>
      <c r="BO14" s="2" t="n"/>
      <c r="BP14" s="2" t="n"/>
      <c r="BQ14" s="2" t="n"/>
      <c r="BR14" s="2" t="n"/>
      <c r="BS14" s="2" t="n"/>
      <c r="BT14" s="2" t="n"/>
      <c r="BU14" s="2" t="n"/>
    </row>
    <row r="15" ht="15.75" customFormat="1" customHeight="1" s="38">
      <c r="A15" s="49">
        <f>IF(F15&lt;&gt;"",1+MAX($A$2:A14),"")</f>
        <v/>
      </c>
      <c r="B15" s="56" t="n"/>
      <c r="C15" s="48" t="inlineStr">
        <is>
          <t>Equipment Rental</t>
        </is>
      </c>
      <c r="D15" s="344" t="n">
        <v>0</v>
      </c>
      <c r="E15" s="42" t="n">
        <v>0</v>
      </c>
      <c r="F15" s="344">
        <f>(1+E15)*D15</f>
        <v/>
      </c>
      <c r="G15" s="45" t="inlineStr">
        <is>
          <t>Mo</t>
        </is>
      </c>
      <c r="H15" s="338" t="n">
        <v>0</v>
      </c>
      <c r="I15" s="339">
        <f>H15*F15</f>
        <v/>
      </c>
      <c r="J15" s="340" t="n">
        <v>0</v>
      </c>
      <c r="K15" s="345">
        <f>J15*F15</f>
        <v/>
      </c>
      <c r="L15" s="342">
        <f>K15+I15</f>
        <v/>
      </c>
      <c r="M15" s="343" t="n"/>
      <c r="N15" s="17" t="n"/>
      <c r="O15" s="2" t="n"/>
      <c r="P15" s="2" t="n"/>
      <c r="Q15" s="2" t="n"/>
      <c r="R15" s="2" t="n"/>
      <c r="S15" s="2" t="n"/>
      <c r="T15" s="2" t="n"/>
      <c r="U15" s="2" t="n"/>
      <c r="V15" s="2" t="n"/>
      <c r="W15" s="2" t="n"/>
      <c r="X15" s="2" t="n"/>
      <c r="Y15" s="2" t="n"/>
      <c r="Z15" s="2" t="n"/>
      <c r="AA15" s="2" t="n"/>
      <c r="AB15" s="2" t="n"/>
      <c r="AC15" s="2" t="n"/>
      <c r="AD15" s="2" t="n"/>
      <c r="AE15" s="2" t="n"/>
      <c r="AF15" s="2" t="n"/>
      <c r="AG15" s="2" t="n"/>
      <c r="AH15" s="2" t="n"/>
      <c r="AI15" s="2" t="n"/>
      <c r="AJ15" s="2" t="n"/>
      <c r="AK15" s="2" t="n"/>
      <c r="AL15" s="2" t="n"/>
      <c r="AM15" s="2" t="n"/>
      <c r="AN15" s="2" t="n"/>
      <c r="AO15" s="2" t="n"/>
      <c r="AP15" s="2" t="n"/>
      <c r="AQ15" s="2" t="n"/>
      <c r="AR15" s="2" t="n"/>
      <c r="AS15" s="2" t="n"/>
      <c r="AT15" s="2" t="n"/>
      <c r="AU15" s="2" t="n"/>
      <c r="AV15" s="2" t="n"/>
      <c r="AW15" s="2" t="n"/>
      <c r="AX15" s="2" t="n"/>
      <c r="AY15" s="2" t="n"/>
      <c r="AZ15" s="2" t="n"/>
      <c r="BA15" s="2" t="n"/>
      <c r="BB15" s="2" t="n"/>
      <c r="BC15" s="2" t="n"/>
      <c r="BD15" s="2" t="n"/>
      <c r="BE15" s="2" t="n"/>
      <c r="BF15" s="2" t="n"/>
      <c r="BG15" s="2" t="n"/>
      <c r="BH15" s="2" t="n"/>
      <c r="BI15" s="2" t="n"/>
      <c r="BJ15" s="2" t="n"/>
      <c r="BK15" s="2" t="n"/>
      <c r="BL15" s="2" t="n"/>
      <c r="BM15" s="2" t="n"/>
      <c r="BN15" s="2" t="n"/>
      <c r="BO15" s="2" t="n"/>
      <c r="BP15" s="2" t="n"/>
      <c r="BQ15" s="2" t="n"/>
      <c r="BR15" s="2" t="n"/>
      <c r="BS15" s="2" t="n"/>
      <c r="BT15" s="2" t="n"/>
      <c r="BU15" s="2" t="n"/>
    </row>
    <row r="16" ht="15.75" customFormat="1" customHeight="1" s="38">
      <c r="A16" s="49">
        <f>IF(F16&lt;&gt;"",1+MAX($A$2:A15),"")</f>
        <v/>
      </c>
      <c r="B16" s="56" t="n"/>
      <c r="C16" s="48" t="inlineStr">
        <is>
          <t>Travel, Tools, Gas</t>
        </is>
      </c>
      <c r="D16" s="344" t="n">
        <v>0</v>
      </c>
      <c r="E16" s="42" t="n">
        <v>0</v>
      </c>
      <c r="F16" s="344">
        <f>(1+E16)*D16</f>
        <v/>
      </c>
      <c r="G16" s="45" t="inlineStr">
        <is>
          <t>Mo</t>
        </is>
      </c>
      <c r="H16" s="338" t="n">
        <v>0</v>
      </c>
      <c r="I16" s="339">
        <f>H16*F16</f>
        <v/>
      </c>
      <c r="J16" s="340" t="n">
        <v>0</v>
      </c>
      <c r="K16" s="345">
        <f>J16*F16</f>
        <v/>
      </c>
      <c r="L16" s="342">
        <f>K16+I16</f>
        <v/>
      </c>
      <c r="M16" s="343" t="n"/>
      <c r="N16" s="17" t="n"/>
      <c r="O16" s="2" t="n"/>
      <c r="P16" s="2" t="n"/>
      <c r="Q16" s="2" t="n"/>
      <c r="R16" s="2" t="n"/>
      <c r="S16" s="2" t="n"/>
      <c r="T16" s="2" t="n"/>
      <c r="U16" s="2" t="n"/>
      <c r="V16" s="2" t="n"/>
      <c r="W16" s="2" t="n"/>
      <c r="X16" s="2" t="n"/>
      <c r="Y16" s="2" t="n"/>
      <c r="Z16" s="2" t="n"/>
      <c r="AA16" s="2" t="n"/>
      <c r="AB16" s="2" t="n"/>
      <c r="AC16" s="2" t="n"/>
      <c r="AD16" s="2" t="n"/>
      <c r="AE16" s="2" t="n"/>
      <c r="AF16" s="2" t="n"/>
      <c r="AG16" s="2" t="n"/>
      <c r="AH16" s="2" t="n"/>
      <c r="AI16" s="2" t="n"/>
      <c r="AJ16" s="2" t="n"/>
      <c r="AK16" s="2" t="n"/>
      <c r="AL16" s="2" t="n"/>
      <c r="AM16" s="2" t="n"/>
      <c r="AN16" s="2" t="n"/>
      <c r="AO16" s="2" t="n"/>
      <c r="AP16" s="2" t="n"/>
      <c r="AQ16" s="2" t="n"/>
      <c r="AR16" s="2" t="n"/>
      <c r="AS16" s="2" t="n"/>
      <c r="AT16" s="2" t="n"/>
      <c r="AU16" s="2" t="n"/>
      <c r="AV16" s="2" t="n"/>
      <c r="AW16" s="2" t="n"/>
      <c r="AX16" s="2" t="n"/>
      <c r="AY16" s="2" t="n"/>
      <c r="AZ16" s="2" t="n"/>
      <c r="BA16" s="2" t="n"/>
      <c r="BB16" s="2" t="n"/>
      <c r="BC16" s="2" t="n"/>
      <c r="BD16" s="2" t="n"/>
      <c r="BE16" s="2" t="n"/>
      <c r="BF16" s="2" t="n"/>
      <c r="BG16" s="2" t="n"/>
      <c r="BH16" s="2" t="n"/>
      <c r="BI16" s="2" t="n"/>
      <c r="BJ16" s="2" t="n"/>
      <c r="BK16" s="2" t="n"/>
      <c r="BL16" s="2" t="n"/>
      <c r="BM16" s="2" t="n"/>
      <c r="BN16" s="2" t="n"/>
      <c r="BO16" s="2" t="n"/>
      <c r="BP16" s="2" t="n"/>
      <c r="BQ16" s="2" t="n"/>
      <c r="BR16" s="2" t="n"/>
      <c r="BS16" s="2" t="n"/>
      <c r="BT16" s="2" t="n"/>
      <c r="BU16" s="2" t="n"/>
    </row>
    <row r="17" ht="15.75" customFormat="1" customHeight="1" s="38">
      <c r="A17" s="49">
        <f>IF(F17&lt;&gt;"",1+MAX($A$2:A16),"")</f>
        <v/>
      </c>
      <c r="B17" s="56" t="n"/>
      <c r="C17" s="48" t="inlineStr">
        <is>
          <t>Field Office</t>
        </is>
      </c>
      <c r="D17" s="344" t="n">
        <v>0</v>
      </c>
      <c r="E17" s="42" t="n">
        <v>0</v>
      </c>
      <c r="F17" s="344">
        <f>(1+E17)*D17</f>
        <v/>
      </c>
      <c r="G17" s="45" t="inlineStr">
        <is>
          <t>Mo</t>
        </is>
      </c>
      <c r="H17" s="338" t="n">
        <v>0</v>
      </c>
      <c r="I17" s="339">
        <f>H17*F17</f>
        <v/>
      </c>
      <c r="J17" s="340" t="n">
        <v>0</v>
      </c>
      <c r="K17" s="345">
        <f>J17*F17</f>
        <v/>
      </c>
      <c r="L17" s="342">
        <f>K17+I17</f>
        <v/>
      </c>
      <c r="M17" s="343" t="n"/>
      <c r="N17" s="17" t="n"/>
      <c r="O17" s="2" t="n"/>
      <c r="P17" s="2" t="n"/>
      <c r="Q17" s="2" t="n"/>
      <c r="R17" s="2" t="n"/>
      <c r="S17" s="2" t="n"/>
      <c r="T17" s="2" t="n"/>
      <c r="U17" s="2" t="n"/>
      <c r="V17" s="2" t="n"/>
      <c r="W17" s="2" t="n"/>
      <c r="X17" s="2" t="n"/>
      <c r="Y17" s="2" t="n"/>
      <c r="Z17" s="2" t="n"/>
      <c r="AA17" s="2" t="n"/>
      <c r="AB17" s="2" t="n"/>
      <c r="AC17" s="2" t="n"/>
      <c r="AD17" s="2" t="n"/>
      <c r="AE17" s="2" t="n"/>
      <c r="AF17" s="2" t="n"/>
      <c r="AG17" s="2" t="n"/>
      <c r="AH17" s="2" t="n"/>
      <c r="AI17" s="2" t="n"/>
      <c r="AJ17" s="2" t="n"/>
      <c r="AK17" s="2" t="n"/>
      <c r="AL17" s="2" t="n"/>
      <c r="AM17" s="2" t="n"/>
      <c r="AN17" s="2" t="n"/>
      <c r="AO17" s="2" t="n"/>
      <c r="AP17" s="2" t="n"/>
      <c r="AQ17" s="2" t="n"/>
      <c r="AR17" s="2" t="n"/>
      <c r="AS17" s="2" t="n"/>
      <c r="AT17" s="2" t="n"/>
      <c r="AU17" s="2" t="n"/>
      <c r="AV17" s="2" t="n"/>
      <c r="AW17" s="2" t="n"/>
      <c r="AX17" s="2" t="n"/>
      <c r="AY17" s="2" t="n"/>
      <c r="AZ17" s="2" t="n"/>
      <c r="BA17" s="2" t="n"/>
      <c r="BB17" s="2" t="n"/>
      <c r="BC17" s="2" t="n"/>
      <c r="BD17" s="2" t="n"/>
      <c r="BE17" s="2" t="n"/>
      <c r="BF17" s="2" t="n"/>
      <c r="BG17" s="2" t="n"/>
      <c r="BH17" s="2" t="n"/>
      <c r="BI17" s="2" t="n"/>
      <c r="BJ17" s="2" t="n"/>
      <c r="BK17" s="2" t="n"/>
      <c r="BL17" s="2" t="n"/>
      <c r="BM17" s="2" t="n"/>
      <c r="BN17" s="2" t="n"/>
      <c r="BO17" s="2" t="n"/>
      <c r="BP17" s="2" t="n"/>
      <c r="BQ17" s="2" t="n"/>
      <c r="BR17" s="2" t="n"/>
      <c r="BS17" s="2" t="n"/>
      <c r="BT17" s="2" t="n"/>
      <c r="BU17" s="2" t="n"/>
    </row>
    <row r="18" ht="15.75" customFormat="1" customHeight="1" s="38">
      <c r="A18" s="49">
        <f>IF(F18&lt;&gt;"",1+MAX($A$2:A17),"")</f>
        <v/>
      </c>
      <c r="B18" s="56" t="n"/>
      <c r="C18" s="48" t="inlineStr">
        <is>
          <t>Temp. Facilities</t>
        </is>
      </c>
      <c r="D18" s="344" t="n">
        <v>0</v>
      </c>
      <c r="E18" s="42" t="n">
        <v>0</v>
      </c>
      <c r="F18" s="344">
        <f>(1+E18)*D18</f>
        <v/>
      </c>
      <c r="G18" s="45" t="inlineStr">
        <is>
          <t>Mo</t>
        </is>
      </c>
      <c r="H18" s="338" t="n">
        <v>0</v>
      </c>
      <c r="I18" s="339">
        <f>H18*F18</f>
        <v/>
      </c>
      <c r="J18" s="340" t="n">
        <v>0</v>
      </c>
      <c r="K18" s="345">
        <f>J18*F18</f>
        <v/>
      </c>
      <c r="L18" s="342">
        <f>K18+I18</f>
        <v/>
      </c>
      <c r="M18" s="343" t="n"/>
      <c r="N18" s="17" t="n"/>
      <c r="O18" s="2" t="n"/>
      <c r="P18" s="2" t="n"/>
      <c r="Q18" s="2" t="n"/>
      <c r="R18" s="2" t="n"/>
      <c r="S18" s="2" t="n"/>
      <c r="T18" s="2" t="n"/>
      <c r="U18" s="2" t="n"/>
      <c r="V18" s="2" t="n"/>
      <c r="W18" s="2" t="n"/>
      <c r="X18" s="2" t="n"/>
      <c r="Y18" s="2" t="n"/>
      <c r="Z18" s="2" t="n"/>
      <c r="AA18" s="2" t="n"/>
      <c r="AB18" s="2" t="n"/>
      <c r="AC18" s="2" t="n"/>
      <c r="AD18" s="2" t="n"/>
      <c r="AE18" s="2" t="n"/>
      <c r="AF18" s="2" t="n"/>
      <c r="AG18" s="2" t="n"/>
      <c r="AH18" s="2" t="n"/>
      <c r="AI18" s="2" t="n"/>
      <c r="AJ18" s="2" t="n"/>
      <c r="AK18" s="2" t="n"/>
      <c r="AL18" s="2" t="n"/>
      <c r="AM18" s="2" t="n"/>
      <c r="AN18" s="2" t="n"/>
      <c r="AO18" s="2" t="n"/>
      <c r="AP18" s="2" t="n"/>
      <c r="AQ18" s="2" t="n"/>
      <c r="AR18" s="2" t="n"/>
      <c r="AS18" s="2" t="n"/>
      <c r="AT18" s="2" t="n"/>
      <c r="AU18" s="2" t="n"/>
      <c r="AV18" s="2" t="n"/>
      <c r="AW18" s="2" t="n"/>
      <c r="AX18" s="2" t="n"/>
      <c r="AY18" s="2" t="n"/>
      <c r="AZ18" s="2" t="n"/>
      <c r="BA18" s="2" t="n"/>
      <c r="BB18" s="2" t="n"/>
      <c r="BC18" s="2" t="n"/>
      <c r="BD18" s="2" t="n"/>
      <c r="BE18" s="2" t="n"/>
      <c r="BF18" s="2" t="n"/>
      <c r="BG18" s="2" t="n"/>
      <c r="BH18" s="2" t="n"/>
      <c r="BI18" s="2" t="n"/>
      <c r="BJ18" s="2" t="n"/>
      <c r="BK18" s="2" t="n"/>
      <c r="BL18" s="2" t="n"/>
      <c r="BM18" s="2" t="n"/>
      <c r="BN18" s="2" t="n"/>
      <c r="BO18" s="2" t="n"/>
      <c r="BP18" s="2" t="n"/>
      <c r="BQ18" s="2" t="n"/>
      <c r="BR18" s="2" t="n"/>
      <c r="BS18" s="2" t="n"/>
      <c r="BT18" s="2" t="n"/>
      <c r="BU18" s="2" t="n"/>
    </row>
    <row r="19" ht="15.75" customFormat="1" customHeight="1" s="38">
      <c r="A19" s="49">
        <f>IF(F19&lt;&gt;"",1+MAX($A$2:A18),"")</f>
        <v/>
      </c>
      <c r="B19" s="56" t="n"/>
      <c r="C19" s="48" t="inlineStr">
        <is>
          <t>Temp. Signage and Protection</t>
        </is>
      </c>
      <c r="D19" s="344" t="n">
        <v>0</v>
      </c>
      <c r="E19" s="42" t="n">
        <v>0</v>
      </c>
      <c r="F19" s="344">
        <f>(1+E19)*D19</f>
        <v/>
      </c>
      <c r="G19" s="45" t="inlineStr">
        <is>
          <t>Mo</t>
        </is>
      </c>
      <c r="H19" s="338" t="n">
        <v>0</v>
      </c>
      <c r="I19" s="339">
        <f>H19*F19</f>
        <v/>
      </c>
      <c r="J19" s="340" t="n">
        <v>0</v>
      </c>
      <c r="K19" s="345">
        <f>J19*F19</f>
        <v/>
      </c>
      <c r="L19" s="342">
        <f>K19+I19</f>
        <v/>
      </c>
      <c r="M19" s="343" t="n"/>
      <c r="N19" s="17" t="n"/>
      <c r="O19" s="2" t="n"/>
      <c r="P19" s="2" t="n"/>
      <c r="Q19" s="2" t="n"/>
      <c r="R19" s="2" t="n"/>
      <c r="S19" s="2" t="n"/>
      <c r="T19" s="2" t="n"/>
      <c r="U19" s="2" t="n"/>
      <c r="V19" s="2" t="n"/>
      <c r="W19" s="2" t="n"/>
      <c r="X19" s="2" t="n"/>
      <c r="Y19" s="2" t="n"/>
      <c r="Z19" s="2" t="n"/>
      <c r="AA19" s="2" t="n"/>
      <c r="AB19" s="2" t="n"/>
      <c r="AC19" s="2" t="n"/>
      <c r="AD19" s="2" t="n"/>
      <c r="AE19" s="2" t="n"/>
      <c r="AF19" s="2" t="n"/>
      <c r="AG19" s="2" t="n"/>
      <c r="AH19" s="2" t="n"/>
      <c r="AI19" s="2" t="n"/>
      <c r="AJ19" s="2" t="n"/>
      <c r="AK19" s="2" t="n"/>
      <c r="AL19" s="2" t="n"/>
      <c r="AM19" s="2" t="n"/>
      <c r="AN19" s="2" t="n"/>
      <c r="AO19" s="2" t="n"/>
      <c r="AP19" s="2" t="n"/>
      <c r="AQ19" s="2" t="n"/>
      <c r="AR19" s="2" t="n"/>
      <c r="AS19" s="2" t="n"/>
      <c r="AT19" s="2" t="n"/>
      <c r="AU19" s="2" t="n"/>
      <c r="AV19" s="2" t="n"/>
      <c r="AW19" s="2" t="n"/>
      <c r="AX19" s="2" t="n"/>
      <c r="AY19" s="2" t="n"/>
      <c r="AZ19" s="2" t="n"/>
      <c r="BA19" s="2" t="n"/>
      <c r="BB19" s="2" t="n"/>
      <c r="BC19" s="2" t="n"/>
      <c r="BD19" s="2" t="n"/>
      <c r="BE19" s="2" t="n"/>
      <c r="BF19" s="2" t="n"/>
      <c r="BG19" s="2" t="n"/>
      <c r="BH19" s="2" t="n"/>
      <c r="BI19" s="2" t="n"/>
      <c r="BJ19" s="2" t="n"/>
      <c r="BK19" s="2" t="n"/>
      <c r="BL19" s="2" t="n"/>
      <c r="BM19" s="2" t="n"/>
      <c r="BN19" s="2" t="n"/>
      <c r="BO19" s="2" t="n"/>
      <c r="BP19" s="2" t="n"/>
      <c r="BQ19" s="2" t="n"/>
      <c r="BR19" s="2" t="n"/>
      <c r="BS19" s="2" t="n"/>
      <c r="BT19" s="2" t="n"/>
      <c r="BU19" s="2" t="n"/>
    </row>
    <row r="20" ht="15.75" customFormat="1" customHeight="1" s="38">
      <c r="A20" s="49">
        <f>IF(F20&lt;&gt;"",1+MAX($A$2:A19),"")</f>
        <v/>
      </c>
      <c r="B20" s="56" t="n"/>
      <c r="C20" s="48" t="inlineStr">
        <is>
          <t>Temp. Fencing</t>
        </is>
      </c>
      <c r="D20" s="344" t="n">
        <v>0</v>
      </c>
      <c r="E20" s="42" t="n">
        <v>0</v>
      </c>
      <c r="F20" s="344">
        <f>(1+E20)*D20</f>
        <v/>
      </c>
      <c r="G20" s="45" t="inlineStr">
        <is>
          <t>Mo</t>
        </is>
      </c>
      <c r="H20" s="338" t="n">
        <v>0</v>
      </c>
      <c r="I20" s="339">
        <f>H20*F20</f>
        <v/>
      </c>
      <c r="J20" s="340" t="n">
        <v>0</v>
      </c>
      <c r="K20" s="345">
        <f>J20*F20</f>
        <v/>
      </c>
      <c r="L20" s="342">
        <f>K20+I20</f>
        <v/>
      </c>
      <c r="M20" s="343" t="n"/>
      <c r="N20" s="17" t="n"/>
      <c r="O20" s="2" t="n"/>
      <c r="P20" s="2" t="n"/>
      <c r="Q20" s="2" t="n"/>
      <c r="R20" s="2" t="n"/>
      <c r="S20" s="2" t="n"/>
      <c r="T20" s="2" t="n"/>
      <c r="U20" s="2" t="n"/>
      <c r="V20" s="2" t="n"/>
      <c r="W20" s="2" t="n"/>
      <c r="X20" s="2" t="n"/>
      <c r="Y20" s="2" t="n"/>
      <c r="Z20" s="2" t="n"/>
      <c r="AA20" s="2" t="n"/>
      <c r="AB20" s="2" t="n"/>
      <c r="AC20" s="2" t="n"/>
      <c r="AD20" s="2" t="n"/>
      <c r="AE20" s="2" t="n"/>
      <c r="AF20" s="2" t="n"/>
      <c r="AG20" s="2" t="n"/>
      <c r="AH20" s="2" t="n"/>
      <c r="AI20" s="2" t="n"/>
      <c r="AJ20" s="2" t="n"/>
      <c r="AK20" s="2" t="n"/>
      <c r="AL20" s="2" t="n"/>
      <c r="AM20" s="2" t="n"/>
      <c r="AN20" s="2" t="n"/>
      <c r="AO20" s="2" t="n"/>
      <c r="AP20" s="2" t="n"/>
      <c r="AQ20" s="2" t="n"/>
      <c r="AR20" s="2" t="n"/>
      <c r="AS20" s="2" t="n"/>
      <c r="AT20" s="2" t="n"/>
      <c r="AU20" s="2" t="n"/>
      <c r="AV20" s="2" t="n"/>
      <c r="AW20" s="2" t="n"/>
      <c r="AX20" s="2" t="n"/>
      <c r="AY20" s="2" t="n"/>
      <c r="AZ20" s="2" t="n"/>
      <c r="BA20" s="2" t="n"/>
      <c r="BB20" s="2" t="n"/>
      <c r="BC20" s="2" t="n"/>
      <c r="BD20" s="2" t="n"/>
      <c r="BE20" s="2" t="n"/>
      <c r="BF20" s="2" t="n"/>
      <c r="BG20" s="2" t="n"/>
      <c r="BH20" s="2" t="n"/>
      <c r="BI20" s="2" t="n"/>
      <c r="BJ20" s="2" t="n"/>
      <c r="BK20" s="2" t="n"/>
      <c r="BL20" s="2" t="n"/>
      <c r="BM20" s="2" t="n"/>
      <c r="BN20" s="2" t="n"/>
      <c r="BO20" s="2" t="n"/>
      <c r="BP20" s="2" t="n"/>
      <c r="BQ20" s="2" t="n"/>
      <c r="BR20" s="2" t="n"/>
      <c r="BS20" s="2" t="n"/>
      <c r="BT20" s="2" t="n"/>
      <c r="BU20" s="2" t="n"/>
    </row>
    <row r="21" ht="15.75" customFormat="1" customHeight="1" s="38">
      <c r="A21" s="49">
        <f>IF(F21&lt;&gt;"",1+MAX($A$2:A20),"")</f>
        <v/>
      </c>
      <c r="B21" s="56" t="n"/>
      <c r="C21" s="48" t="inlineStr">
        <is>
          <t>Field Superintendent/Foreman (Full Time)</t>
        </is>
      </c>
      <c r="D21" s="344" t="n">
        <v>0</v>
      </c>
      <c r="E21" s="42" t="n">
        <v>0</v>
      </c>
      <c r="F21" s="344">
        <f>(1+E21)*D21</f>
        <v/>
      </c>
      <c r="G21" s="45" t="inlineStr">
        <is>
          <t>Mo</t>
        </is>
      </c>
      <c r="H21" s="338" t="n">
        <v>0</v>
      </c>
      <c r="I21" s="339">
        <f>H21*F21</f>
        <v/>
      </c>
      <c r="J21" s="340" t="n">
        <v>0</v>
      </c>
      <c r="K21" s="345">
        <f>J21*F21</f>
        <v/>
      </c>
      <c r="L21" s="342">
        <f>K21+I21</f>
        <v/>
      </c>
      <c r="M21" s="343" t="n"/>
      <c r="N21" s="17" t="n"/>
      <c r="O21" s="2" t="n"/>
      <c r="P21" s="2" t="n"/>
      <c r="Q21" s="2" t="n"/>
      <c r="R21" s="2" t="n"/>
      <c r="S21" s="2" t="n"/>
      <c r="T21" s="2" t="n"/>
      <c r="U21" s="2" t="n"/>
      <c r="V21" s="2" t="n"/>
      <c r="W21" s="2" t="n"/>
      <c r="X21" s="2" t="n"/>
      <c r="Y21" s="2" t="n"/>
      <c r="Z21" s="2" t="n"/>
      <c r="AA21" s="2" t="n"/>
      <c r="AB21" s="2" t="n"/>
      <c r="AC21" s="2" t="n"/>
      <c r="AD21" s="2" t="n"/>
      <c r="AE21" s="2" t="n"/>
      <c r="AF21" s="2" t="n"/>
      <c r="AG21" s="2" t="n"/>
      <c r="AH21" s="2" t="n"/>
      <c r="AI21" s="2" t="n"/>
      <c r="AJ21" s="2" t="n"/>
      <c r="AK21" s="2" t="n"/>
      <c r="AL21" s="2" t="n"/>
      <c r="AM21" s="2" t="n"/>
      <c r="AN21" s="2" t="n"/>
      <c r="AO21" s="2" t="n"/>
      <c r="AP21" s="2" t="n"/>
      <c r="AQ21" s="2" t="n"/>
      <c r="AR21" s="2" t="n"/>
      <c r="AS21" s="2" t="n"/>
      <c r="AT21" s="2" t="n"/>
      <c r="AU21" s="2" t="n"/>
      <c r="AV21" s="2" t="n"/>
      <c r="AW21" s="2" t="n"/>
      <c r="AX21" s="2" t="n"/>
      <c r="AY21" s="2" t="n"/>
      <c r="AZ21" s="2" t="n"/>
      <c r="BA21" s="2" t="n"/>
      <c r="BB21" s="2" t="n"/>
      <c r="BC21" s="2" t="n"/>
      <c r="BD21" s="2" t="n"/>
      <c r="BE21" s="2" t="n"/>
      <c r="BF21" s="2" t="n"/>
      <c r="BG21" s="2" t="n"/>
      <c r="BH21" s="2" t="n"/>
      <c r="BI21" s="2" t="n"/>
      <c r="BJ21" s="2" t="n"/>
      <c r="BK21" s="2" t="n"/>
      <c r="BL21" s="2" t="n"/>
      <c r="BM21" s="2" t="n"/>
      <c r="BN21" s="2" t="n"/>
      <c r="BO21" s="2" t="n"/>
      <c r="BP21" s="2" t="n"/>
      <c r="BQ21" s="2" t="n"/>
      <c r="BR21" s="2" t="n"/>
      <c r="BS21" s="2" t="n"/>
      <c r="BT21" s="2" t="n"/>
      <c r="BU21" s="2" t="n"/>
    </row>
    <row r="22" ht="15.75" customFormat="1" customHeight="1" s="38">
      <c r="A22" s="49">
        <f>IF(F22&lt;&gt;"",1+MAX($A$2:A21),"")</f>
        <v/>
      </c>
      <c r="B22" s="56" t="n"/>
      <c r="C22" s="48" t="inlineStr">
        <is>
          <t>Project Manager (Part Time)</t>
        </is>
      </c>
      <c r="D22" s="344" t="n">
        <v>0</v>
      </c>
      <c r="E22" s="42" t="n">
        <v>0</v>
      </c>
      <c r="F22" s="344">
        <f>(1+E22)*D22</f>
        <v/>
      </c>
      <c r="G22" s="45" t="inlineStr">
        <is>
          <t>Mo</t>
        </is>
      </c>
      <c r="H22" s="338" t="n">
        <v>0</v>
      </c>
      <c r="I22" s="339">
        <f>H22*F22</f>
        <v/>
      </c>
      <c r="J22" s="340" t="n">
        <v>0</v>
      </c>
      <c r="K22" s="345">
        <f>J22*F22</f>
        <v/>
      </c>
      <c r="L22" s="342">
        <f>K22+I22</f>
        <v/>
      </c>
      <c r="M22" s="343" t="n"/>
      <c r="N22" s="17" t="n"/>
      <c r="O22" s="2" t="n"/>
      <c r="P22" s="2" t="n"/>
      <c r="Q22" s="2" t="n"/>
      <c r="R22" s="2" t="n"/>
      <c r="S22" s="2" t="n"/>
      <c r="T22" s="2" t="n"/>
      <c r="U22" s="2" t="n"/>
      <c r="V22" s="2" t="n"/>
      <c r="W22" s="2" t="n"/>
      <c r="X22" s="2" t="n"/>
      <c r="Y22" s="2" t="n"/>
      <c r="Z22" s="2" t="n"/>
      <c r="AA22" s="2" t="n"/>
      <c r="AB22" s="2" t="n"/>
      <c r="AC22" s="2" t="n"/>
      <c r="AD22" s="2" t="n"/>
      <c r="AE22" s="2" t="n"/>
      <c r="AF22" s="2" t="n"/>
      <c r="AG22" s="2" t="n"/>
      <c r="AH22" s="2" t="n"/>
      <c r="AI22" s="2" t="n"/>
      <c r="AJ22" s="2" t="n"/>
      <c r="AK22" s="2" t="n"/>
      <c r="AL22" s="2" t="n"/>
      <c r="AM22" s="2" t="n"/>
      <c r="AN22" s="2" t="n"/>
      <c r="AO22" s="2" t="n"/>
      <c r="AP22" s="2" t="n"/>
      <c r="AQ22" s="2" t="n"/>
      <c r="AR22" s="2" t="n"/>
      <c r="AS22" s="2" t="n"/>
      <c r="AT22" s="2" t="n"/>
      <c r="AU22" s="2" t="n"/>
      <c r="AV22" s="2" t="n"/>
      <c r="AW22" s="2" t="n"/>
      <c r="AX22" s="2" t="n"/>
      <c r="AY22" s="2" t="n"/>
      <c r="AZ22" s="2" t="n"/>
      <c r="BA22" s="2" t="n"/>
      <c r="BB22" s="2" t="n"/>
      <c r="BC22" s="2" t="n"/>
      <c r="BD22" s="2" t="n"/>
      <c r="BE22" s="2" t="n"/>
      <c r="BF22" s="2" t="n"/>
      <c r="BG22" s="2" t="n"/>
      <c r="BH22" s="2" t="n"/>
      <c r="BI22" s="2" t="n"/>
      <c r="BJ22" s="2" t="n"/>
      <c r="BK22" s="2" t="n"/>
      <c r="BL22" s="2" t="n"/>
      <c r="BM22" s="2" t="n"/>
      <c r="BN22" s="2" t="n"/>
      <c r="BO22" s="2" t="n"/>
      <c r="BP22" s="2" t="n"/>
      <c r="BQ22" s="2" t="n"/>
      <c r="BR22" s="2" t="n"/>
      <c r="BS22" s="2" t="n"/>
      <c r="BT22" s="2" t="n"/>
      <c r="BU22" s="2" t="n"/>
    </row>
    <row r="23" ht="15.75" customFormat="1" customHeight="1" s="38">
      <c r="A23" s="49">
        <f>IF(F23&lt;&gt;"",1+MAX($A$2:A22),"")</f>
        <v/>
      </c>
      <c r="B23" s="138" t="n"/>
      <c r="C23" s="139" t="n"/>
      <c r="D23" s="346" t="n"/>
      <c r="E23" s="61" t="n"/>
      <c r="F23" s="346" t="n"/>
      <c r="G23" s="62" t="n"/>
      <c r="H23" s="347" t="n"/>
      <c r="I23" s="348" t="n"/>
      <c r="J23" s="349" t="n"/>
      <c r="K23" s="350" t="n"/>
      <c r="L23" s="351" t="n"/>
      <c r="M23" s="352" t="n"/>
      <c r="N23" s="17" t="n"/>
      <c r="O23" s="2" t="n"/>
      <c r="P23" s="2" t="n"/>
      <c r="Q23" s="2" t="n"/>
      <c r="R23" s="2" t="n"/>
      <c r="S23" s="2" t="n"/>
      <c r="T23" s="2" t="n"/>
      <c r="U23" s="2" t="n"/>
      <c r="V23" s="2" t="n"/>
      <c r="W23" s="2" t="n"/>
      <c r="X23" s="2" t="n"/>
      <c r="Y23" s="2" t="n"/>
      <c r="Z23" s="2" t="n"/>
      <c r="AA23" s="2" t="n"/>
      <c r="AB23" s="2" t="n"/>
      <c r="AC23" s="2" t="n"/>
      <c r="AD23" s="2" t="n"/>
      <c r="AE23" s="2" t="n"/>
      <c r="AF23" s="2" t="n"/>
      <c r="AG23" s="2" t="n"/>
      <c r="AH23" s="2" t="n"/>
      <c r="AI23" s="2" t="n"/>
      <c r="AJ23" s="2" t="n"/>
      <c r="AK23" s="2" t="n"/>
      <c r="AL23" s="2" t="n"/>
      <c r="AM23" s="2" t="n"/>
      <c r="AN23" s="2" t="n"/>
      <c r="AO23" s="2" t="n"/>
      <c r="AP23" s="2" t="n"/>
      <c r="AQ23" s="2" t="n"/>
      <c r="AR23" s="2" t="n"/>
      <c r="AS23" s="2" t="n"/>
      <c r="AT23" s="2" t="n"/>
      <c r="AU23" s="2" t="n"/>
      <c r="AV23" s="2" t="n"/>
      <c r="AW23" s="2" t="n"/>
      <c r="AX23" s="2" t="n"/>
      <c r="AY23" s="2" t="n"/>
      <c r="AZ23" s="2" t="n"/>
      <c r="BA23" s="2" t="n"/>
      <c r="BB23" s="2" t="n"/>
      <c r="BC23" s="2" t="n"/>
      <c r="BD23" s="2" t="n"/>
      <c r="BE23" s="2" t="n"/>
      <c r="BF23" s="2" t="n"/>
      <c r="BG23" s="2" t="n"/>
      <c r="BH23" s="2" t="n"/>
      <c r="BI23" s="2" t="n"/>
      <c r="BJ23" s="2" t="n"/>
      <c r="BK23" s="2" t="n"/>
      <c r="BL23" s="2" t="n"/>
      <c r="BM23" s="2" t="n"/>
      <c r="BN23" s="2" t="n"/>
      <c r="BO23" s="2" t="n"/>
      <c r="BP23" s="2" t="n"/>
      <c r="BQ23" s="2" t="n"/>
      <c r="BR23" s="2" t="n"/>
      <c r="BS23" s="2" t="n"/>
      <c r="BT23" s="2" t="n"/>
      <c r="BU23" s="2" t="n"/>
    </row>
    <row r="24" ht="20.25" customFormat="1" customHeight="1" s="39">
      <c r="A24" s="269" t="inlineStr">
        <is>
          <t>09. FINISHES</t>
        </is>
      </c>
      <c r="B24" s="278" t="n"/>
      <c r="C24" s="278" t="n"/>
      <c r="D24" s="278" t="n"/>
      <c r="E24" s="278" t="n"/>
      <c r="F24" s="278" t="n"/>
      <c r="G24" s="278" t="n"/>
      <c r="H24" s="278" t="n"/>
      <c r="I24" s="278" t="n"/>
      <c r="J24" s="278" t="n"/>
      <c r="K24" s="278" t="n"/>
      <c r="L24" s="278" t="n"/>
      <c r="M24" s="278" t="n"/>
      <c r="N24" s="336">
        <f>SUM(L25:L137)</f>
        <v/>
      </c>
      <c r="O24" s="2" t="n"/>
      <c r="P24" s="2" t="n"/>
      <c r="Q24" s="2" t="n"/>
      <c r="R24" s="2" t="n"/>
    </row>
    <row r="25" ht="15.75" customFormat="1" customHeight="1" s="38">
      <c r="A25" s="160">
        <f>IF(F25&lt;&gt;"",1+MAX($A$2:A24),"")</f>
        <v/>
      </c>
      <c r="B25" s="141" t="n"/>
      <c r="C25" s="142" t="n"/>
      <c r="D25" s="353" t="n"/>
      <c r="E25" s="144" t="n"/>
      <c r="F25" s="353" t="n"/>
      <c r="G25" s="145" t="n"/>
      <c r="H25" s="354" t="n"/>
      <c r="I25" s="355" t="n"/>
      <c r="J25" s="355" t="n"/>
      <c r="K25" s="355" t="n"/>
      <c r="L25" s="356" t="n"/>
      <c r="M25" s="357" t="n"/>
      <c r="N25" s="17" t="n"/>
      <c r="O25" s="2" t="n"/>
      <c r="P25" s="2" t="n"/>
      <c r="Q25" s="2" t="n"/>
      <c r="R25" s="2" t="n"/>
      <c r="S25" s="2" t="n"/>
      <c r="T25" s="2" t="n"/>
      <c r="U25" s="2" t="n"/>
      <c r="V25" s="2" t="n"/>
      <c r="W25" s="2" t="n"/>
      <c r="X25" s="2" t="n"/>
      <c r="Y25" s="2" t="n"/>
      <c r="Z25" s="2" t="n"/>
      <c r="AA25" s="2" t="n"/>
      <c r="AB25" s="2" t="n"/>
      <c r="AC25" s="2" t="n"/>
      <c r="AD25" s="2" t="n"/>
      <c r="AE25" s="2" t="n"/>
      <c r="AF25" s="2" t="n"/>
      <c r="AG25" s="2" t="n"/>
      <c r="AH25" s="2" t="n"/>
      <c r="AI25" s="2" t="n"/>
      <c r="AJ25" s="2" t="n"/>
      <c r="AK25" s="2" t="n"/>
      <c r="AL25" s="2" t="n"/>
      <c r="AM25" s="2" t="n"/>
      <c r="AN25" s="2" t="n"/>
      <c r="AO25" s="2" t="n"/>
      <c r="AP25" s="2" t="n"/>
      <c r="AQ25" s="2" t="n"/>
      <c r="AR25" s="2" t="n"/>
      <c r="AS25" s="2" t="n"/>
      <c r="AT25" s="2" t="n"/>
      <c r="AU25" s="2" t="n"/>
      <c r="AV25" s="2" t="n"/>
      <c r="AW25" s="2" t="n"/>
      <c r="AX25" s="2" t="n"/>
      <c r="AY25" s="2" t="n"/>
      <c r="AZ25" s="2" t="n"/>
      <c r="BA25" s="2" t="n"/>
      <c r="BB25" s="2" t="n"/>
      <c r="BC25" s="2" t="n"/>
      <c r="BD25" s="2" t="n"/>
      <c r="BE25" s="2" t="n"/>
      <c r="BF25" s="2" t="n"/>
      <c r="BG25" s="2" t="n"/>
      <c r="BH25" s="2" t="n"/>
      <c r="BI25" s="2" t="n"/>
      <c r="BJ25" s="2" t="n"/>
      <c r="BK25" s="2" t="n"/>
      <c r="BL25" s="2" t="n"/>
      <c r="BM25" s="2" t="n"/>
      <c r="BN25" s="2" t="n"/>
      <c r="BO25" s="2" t="n"/>
      <c r="BP25" s="2" t="n"/>
      <c r="BQ25" s="2" t="n"/>
      <c r="BR25" s="2" t="n"/>
      <c r="BS25" s="2" t="n"/>
      <c r="BT25" s="2" t="n"/>
      <c r="BU25" s="2" t="n"/>
      <c r="BV25" s="2" t="n"/>
      <c r="BW25" s="2" t="n"/>
    </row>
    <row r="26" ht="15.6" customFormat="1" customHeight="1" s="38">
      <c r="A26" s="160">
        <f>IF(F26&lt;&gt;"",1+MAX($A$2:A25),"")</f>
        <v/>
      </c>
      <c r="B26" s="358" t="inlineStr">
        <is>
          <t>ID01.2C - ID6.36</t>
        </is>
      </c>
      <c r="C26" s="272" t="inlineStr">
        <is>
          <t>FLOORING</t>
        </is>
      </c>
      <c r="D26" s="359" t="n"/>
      <c r="E26" s="162" t="n"/>
      <c r="F26" s="359" t="n"/>
      <c r="G26" s="163" t="n"/>
      <c r="H26" s="360" t="n"/>
      <c r="I26" s="361" t="n"/>
      <c r="J26" s="362" t="n"/>
      <c r="K26" s="363" t="n"/>
      <c r="L26" s="364" t="n"/>
      <c r="M26" s="357" t="n"/>
      <c r="N26" s="17" t="n"/>
      <c r="O26" s="2" t="n"/>
      <c r="P26" s="2" t="n"/>
      <c r="Q26" s="2" t="n"/>
      <c r="R26" s="2" t="n"/>
      <c r="S26" s="2" t="n"/>
      <c r="T26" s="2" t="n"/>
      <c r="U26" s="2" t="n"/>
      <c r="V26" s="2" t="n"/>
      <c r="W26" s="2" t="n"/>
      <c r="X26" s="2" t="n"/>
      <c r="Y26" s="2" t="n"/>
      <c r="Z26" s="2" t="n"/>
      <c r="AA26" s="2" t="n"/>
      <c r="AB26" s="2" t="n"/>
      <c r="AC26" s="2" t="n"/>
      <c r="AD26" s="2" t="n"/>
      <c r="AE26" s="2" t="n"/>
      <c r="AF26" s="2" t="n"/>
      <c r="AG26" s="2" t="n"/>
      <c r="AH26" s="2" t="n"/>
      <c r="AI26" s="2" t="n"/>
      <c r="AJ26" s="2" t="n"/>
      <c r="AK26" s="2" t="n"/>
      <c r="AL26" s="2" t="n"/>
      <c r="AM26" s="2" t="n"/>
      <c r="AN26" s="2" t="n"/>
      <c r="AO26" s="2" t="n"/>
      <c r="AP26" s="2" t="n"/>
      <c r="AQ26" s="2" t="n"/>
      <c r="AR26" s="2" t="n"/>
      <c r="AS26" s="2" t="n"/>
      <c r="AT26" s="2" t="n"/>
      <c r="AU26" s="2" t="n"/>
      <c r="AV26" s="2" t="n"/>
      <c r="AW26" s="2" t="n"/>
      <c r="AX26" s="2" t="n"/>
      <c r="AY26" s="2" t="n"/>
      <c r="AZ26" s="2" t="n"/>
      <c r="BA26" s="2" t="n"/>
      <c r="BB26" s="2" t="n"/>
      <c r="BC26" s="2" t="n"/>
      <c r="BD26" s="2" t="n"/>
      <c r="BE26" s="2" t="n"/>
      <c r="BF26" s="2" t="n"/>
      <c r="BG26" s="2" t="n"/>
      <c r="BH26" s="2" t="n"/>
      <c r="BI26" s="2" t="n"/>
      <c r="BJ26" s="2" t="n"/>
      <c r="BK26" s="2" t="n"/>
      <c r="BL26" s="2" t="n"/>
      <c r="BM26" s="2" t="n"/>
      <c r="BN26" s="2" t="n"/>
      <c r="BO26" s="2" t="n"/>
      <c r="BP26" s="2" t="n"/>
      <c r="BQ26" s="2" t="n"/>
      <c r="BR26" s="2" t="n"/>
      <c r="BS26" s="2" t="n"/>
      <c r="BT26" s="2" t="n"/>
      <c r="BU26" s="2" t="n"/>
      <c r="BV26" s="2" t="n"/>
      <c r="BW26" s="2" t="n"/>
    </row>
    <row r="27" ht="141.75" customFormat="1" customHeight="1" s="38">
      <c r="A27" s="160">
        <f>IF(F27&lt;&gt;"",1+MAX($A$2:A26),"")</f>
        <v/>
      </c>
      <c r="B27" s="365" t="n"/>
      <c r="C27" s="169" t="inlineStr">
        <is>
          <t>CP-101: Carpet
Construction: Broadloom
Color/Design: TBD
CPP101: Carpet Pad
Product: BV0147
Size: 54"Wx40'L Rolls
Weight: 64oz
Note: Owner Furnished Contractor Installed.</t>
        </is>
      </c>
      <c r="D27" s="359" t="n">
        <v>38137.87</v>
      </c>
      <c r="E27" s="162" t="n">
        <v>0.05</v>
      </c>
      <c r="F27" s="359">
        <f>(1+E27)*D27</f>
        <v/>
      </c>
      <c r="G27" s="163" t="inlineStr">
        <is>
          <t>SF</t>
        </is>
      </c>
      <c r="H27" s="360" t="n">
        <v>0</v>
      </c>
      <c r="I27" s="361">
        <f>H27*F27</f>
        <v/>
      </c>
      <c r="J27" s="366" t="n">
        <v>1.3</v>
      </c>
      <c r="K27" s="367">
        <f>J27*F27</f>
        <v/>
      </c>
      <c r="L27" s="364">
        <f>K27+I27</f>
        <v/>
      </c>
      <c r="M27" s="357" t="n"/>
      <c r="N27" s="17" t="n"/>
      <c r="O27" s="2" t="n"/>
      <c r="P27" s="2" t="n"/>
      <c r="Q27" s="2" t="n"/>
      <c r="R27" s="2" t="n"/>
      <c r="S27" s="2" t="n"/>
      <c r="T27" s="2" t="n"/>
      <c r="U27" s="2" t="n"/>
      <c r="V27" s="2" t="n"/>
      <c r="W27" s="2" t="n"/>
      <c r="X27" s="2" t="n"/>
      <c r="Y27" s="2" t="n"/>
      <c r="Z27" s="2" t="n"/>
      <c r="AA27" s="2" t="n"/>
      <c r="AB27" s="2" t="n"/>
      <c r="AC27" s="2" t="n"/>
      <c r="AD27" s="2" t="n"/>
      <c r="AE27" s="2" t="n"/>
      <c r="AF27" s="2" t="n"/>
      <c r="AG27" s="2" t="n"/>
      <c r="AH27" s="2" t="n"/>
      <c r="AI27" s="2" t="n"/>
      <c r="AJ27" s="2" t="n"/>
      <c r="AK27" s="2" t="n"/>
      <c r="AL27" s="2" t="n"/>
      <c r="AM27" s="2" t="n"/>
      <c r="AN27" s="2" t="n"/>
      <c r="AO27" s="2" t="n"/>
      <c r="AP27" s="2" t="n"/>
      <c r="AQ27" s="2" t="n"/>
      <c r="AR27" s="2" t="n"/>
      <c r="AS27" s="2" t="n"/>
      <c r="AT27" s="2" t="n"/>
      <c r="AU27" s="2" t="n"/>
      <c r="AV27" s="2" t="n"/>
      <c r="AW27" s="2" t="n"/>
      <c r="AX27" s="2" t="n"/>
      <c r="AY27" s="2" t="n"/>
      <c r="AZ27" s="2" t="n"/>
      <c r="BA27" s="2" t="n"/>
      <c r="BB27" s="2" t="n"/>
      <c r="BC27" s="2" t="n"/>
      <c r="BD27" s="2" t="n"/>
      <c r="BE27" s="2" t="n"/>
      <c r="BF27" s="2" t="n"/>
      <c r="BG27" s="2" t="n"/>
      <c r="BH27" s="2" t="n"/>
      <c r="BI27" s="2" t="n"/>
      <c r="BJ27" s="2" t="n"/>
      <c r="BK27" s="2" t="n"/>
      <c r="BL27" s="2" t="n"/>
      <c r="BM27" s="2" t="n"/>
      <c r="BN27" s="2" t="n"/>
      <c r="BO27" s="2" t="n"/>
      <c r="BP27" s="2" t="n"/>
      <c r="BQ27" s="2" t="n"/>
      <c r="BR27" s="2" t="n"/>
      <c r="BS27" s="2" t="n"/>
      <c r="BT27" s="2" t="n"/>
      <c r="BU27" s="2" t="n"/>
      <c r="BV27" s="2" t="n"/>
      <c r="BW27" s="2" t="n"/>
    </row>
    <row r="28" ht="141.75" customFormat="1" customHeight="1" s="38">
      <c r="A28" s="160">
        <f>IF(F28&lt;&gt;"",1+MAX($A$2:A27),"")</f>
        <v/>
      </c>
      <c r="B28" s="365" t="n"/>
      <c r="C28" s="169" t="inlineStr">
        <is>
          <t>CP-103: Carpet
Construction: Axsminster
Color/Design: TBD
CPP102: Carpet Pad
Product: TREDMOR 2568-QUICK LIFT
Size: 54"Wx60'L Rolls
Weight: 60oz
Note: Owner Furnished Contractor Installed.</t>
        </is>
      </c>
      <c r="D28" s="359" t="n">
        <v>18104.65</v>
      </c>
      <c r="E28" s="162" t="n">
        <v>0.05</v>
      </c>
      <c r="F28" s="359">
        <f>(1+E28)*D28</f>
        <v/>
      </c>
      <c r="G28" s="163" t="inlineStr">
        <is>
          <t>SF</t>
        </is>
      </c>
      <c r="H28" s="360" t="n">
        <v>0</v>
      </c>
      <c r="I28" s="361">
        <f>H28*F28</f>
        <v/>
      </c>
      <c r="J28" s="366" t="n">
        <v>1.3</v>
      </c>
      <c r="K28" s="367">
        <f>J28*F28</f>
        <v/>
      </c>
      <c r="L28" s="364">
        <f>K28+I28</f>
        <v/>
      </c>
      <c r="M28" s="357" t="n"/>
      <c r="N28" s="17" t="n"/>
      <c r="O28" s="2" t="n"/>
      <c r="P28" s="2" t="n"/>
      <c r="Q28" s="2" t="n"/>
      <c r="R28" s="2" t="n"/>
      <c r="S28" s="2" t="n"/>
      <c r="T28" s="2" t="n"/>
      <c r="U28" s="2" t="n"/>
      <c r="V28" s="2" t="n"/>
      <c r="W28" s="2" t="n"/>
      <c r="X28" s="2" t="n"/>
      <c r="Y28" s="2" t="n"/>
      <c r="Z28" s="2" t="n"/>
      <c r="AA28" s="2" t="n"/>
      <c r="AB28" s="2" t="n"/>
      <c r="AC28" s="2" t="n"/>
      <c r="AD28" s="2" t="n"/>
      <c r="AE28" s="2" t="n"/>
      <c r="AF28" s="2" t="n"/>
      <c r="AG28" s="2" t="n"/>
      <c r="AH28" s="2" t="n"/>
      <c r="AI28" s="2" t="n"/>
      <c r="AJ28" s="2" t="n"/>
      <c r="AK28" s="2" t="n"/>
      <c r="AL28" s="2" t="n"/>
      <c r="AM28" s="2" t="n"/>
      <c r="AN28" s="2" t="n"/>
      <c r="AO28" s="2" t="n"/>
      <c r="AP28" s="2" t="n"/>
      <c r="AQ28" s="2" t="n"/>
      <c r="AR28" s="2" t="n"/>
      <c r="AS28" s="2" t="n"/>
      <c r="AT28" s="2" t="n"/>
      <c r="AU28" s="2" t="n"/>
      <c r="AV28" s="2" t="n"/>
      <c r="AW28" s="2" t="n"/>
      <c r="AX28" s="2" t="n"/>
      <c r="AY28" s="2" t="n"/>
      <c r="AZ28" s="2" t="n"/>
      <c r="BA28" s="2" t="n"/>
      <c r="BB28" s="2" t="n"/>
      <c r="BC28" s="2" t="n"/>
      <c r="BD28" s="2" t="n"/>
      <c r="BE28" s="2" t="n"/>
      <c r="BF28" s="2" t="n"/>
      <c r="BG28" s="2" t="n"/>
      <c r="BH28" s="2" t="n"/>
      <c r="BI28" s="2" t="n"/>
      <c r="BJ28" s="2" t="n"/>
      <c r="BK28" s="2" t="n"/>
      <c r="BL28" s="2" t="n"/>
      <c r="BM28" s="2" t="n"/>
      <c r="BN28" s="2" t="n"/>
      <c r="BO28" s="2" t="n"/>
      <c r="BP28" s="2" t="n"/>
      <c r="BQ28" s="2" t="n"/>
      <c r="BR28" s="2" t="n"/>
      <c r="BS28" s="2" t="n"/>
      <c r="BT28" s="2" t="n"/>
      <c r="BU28" s="2" t="n"/>
      <c r="BV28" s="2" t="n"/>
      <c r="BW28" s="2" t="n"/>
    </row>
    <row r="29" ht="126" customFormat="1" customHeight="1" s="38">
      <c r="A29" s="160">
        <f>IF(F29&lt;&gt;"",1+MAX($A$2:A28),"")</f>
        <v/>
      </c>
      <c r="B29" s="365" t="n"/>
      <c r="C29" s="169" t="inlineStr">
        <is>
          <t>CP-104: Carpet
Design: TBD
CPP-103: Carpet Pad
Product: TREDMOR 2580-QUICK LIFT
Size: 54"x60'L Rolls
Weight: 80oz
Note: Owner Furnished Contractor Installed.</t>
        </is>
      </c>
      <c r="D29" s="359">
        <f>2982.99+1793.92</f>
        <v/>
      </c>
      <c r="E29" s="162" t="n">
        <v>0.05</v>
      </c>
      <c r="F29" s="359">
        <f>(1+E29)*D29</f>
        <v/>
      </c>
      <c r="G29" s="163" t="inlineStr">
        <is>
          <t>SF</t>
        </is>
      </c>
      <c r="H29" s="360" t="n">
        <v>0</v>
      </c>
      <c r="I29" s="361">
        <f>H29*F29</f>
        <v/>
      </c>
      <c r="J29" s="366" t="n">
        <v>1.3</v>
      </c>
      <c r="K29" s="367">
        <f>J29*F29</f>
        <v/>
      </c>
      <c r="L29" s="364">
        <f>K29+I29</f>
        <v/>
      </c>
      <c r="M29" s="357" t="n"/>
      <c r="N29" s="17" t="n"/>
      <c r="O29" s="2" t="n"/>
      <c r="P29" s="2" t="n"/>
      <c r="Q29" s="2" t="n"/>
      <c r="R29" s="2" t="n"/>
      <c r="S29" s="2" t="n"/>
      <c r="T29" s="2" t="n"/>
      <c r="U29" s="2" t="n"/>
      <c r="V29" s="2" t="n"/>
      <c r="W29" s="2" t="n"/>
      <c r="X29" s="2" t="n"/>
      <c r="Y29" s="2" t="n"/>
      <c r="Z29" s="2" t="n"/>
      <c r="AA29" s="2" t="n"/>
      <c r="AB29" s="2" t="n"/>
      <c r="AC29" s="2" t="n"/>
      <c r="AD29" s="2" t="n"/>
      <c r="AE29" s="2" t="n"/>
      <c r="AF29" s="2" t="n"/>
      <c r="AG29" s="2" t="n"/>
      <c r="AH29" s="2" t="n"/>
      <c r="AI29" s="2" t="n"/>
      <c r="AJ29" s="2" t="n"/>
      <c r="AK29" s="2" t="n"/>
      <c r="AL29" s="2" t="n"/>
      <c r="AM29" s="2" t="n"/>
      <c r="AN29" s="2" t="n"/>
      <c r="AO29" s="2" t="n"/>
      <c r="AP29" s="2" t="n"/>
      <c r="AQ29" s="2" t="n"/>
      <c r="AR29" s="2" t="n"/>
      <c r="AS29" s="2" t="n"/>
      <c r="AT29" s="2" t="n"/>
      <c r="AU29" s="2" t="n"/>
      <c r="AV29" s="2" t="n"/>
      <c r="AW29" s="2" t="n"/>
      <c r="AX29" s="2" t="n"/>
      <c r="AY29" s="2" t="n"/>
      <c r="AZ29" s="2" t="n"/>
      <c r="BA29" s="2" t="n"/>
      <c r="BB29" s="2" t="n"/>
      <c r="BC29" s="2" t="n"/>
      <c r="BD29" s="2" t="n"/>
      <c r="BE29" s="2" t="n"/>
      <c r="BF29" s="2" t="n"/>
      <c r="BG29" s="2" t="n"/>
      <c r="BH29" s="2" t="n"/>
      <c r="BI29" s="2" t="n"/>
      <c r="BJ29" s="2" t="n"/>
      <c r="BK29" s="2" t="n"/>
      <c r="BL29" s="2" t="n"/>
      <c r="BM29" s="2" t="n"/>
      <c r="BN29" s="2" t="n"/>
      <c r="BO29" s="2" t="n"/>
      <c r="BP29" s="2" t="n"/>
      <c r="BQ29" s="2" t="n"/>
      <c r="BR29" s="2" t="n"/>
      <c r="BS29" s="2" t="n"/>
      <c r="BT29" s="2" t="n"/>
      <c r="BU29" s="2" t="n"/>
      <c r="BV29" s="2" t="n"/>
      <c r="BW29" s="2" t="n"/>
    </row>
    <row r="30" ht="126" customFormat="1" customHeight="1" s="38">
      <c r="A30" s="160">
        <f>IF(F30&lt;&gt;"",1+MAX($A$2:A29),"")</f>
        <v/>
      </c>
      <c r="B30" s="365" t="n"/>
      <c r="C30" s="169" t="inlineStr">
        <is>
          <t>CP-105: Carpet
Design: TBD
CPP101: Carpet Pad
Product: BV0147
Size: 54"Wx40'L Rolls
Weight: 64oz
Note: Owner Furnished Contractor Installed.</t>
        </is>
      </c>
      <c r="D30" s="359" t="n">
        <v>31960.81</v>
      </c>
      <c r="E30" s="162" t="n">
        <v>0.05</v>
      </c>
      <c r="F30" s="359">
        <f>(1+E30)*D30</f>
        <v/>
      </c>
      <c r="G30" s="163" t="inlineStr">
        <is>
          <t>SF</t>
        </is>
      </c>
      <c r="H30" s="360" t="n">
        <v>0</v>
      </c>
      <c r="I30" s="361">
        <f>H30*F30</f>
        <v/>
      </c>
      <c r="J30" s="366" t="n">
        <v>1.3</v>
      </c>
      <c r="K30" s="367">
        <f>J30*F30</f>
        <v/>
      </c>
      <c r="L30" s="364">
        <f>K30+I30</f>
        <v/>
      </c>
      <c r="M30" s="357" t="n"/>
      <c r="N30" s="17" t="n"/>
      <c r="O30" s="2" t="n"/>
      <c r="P30" s="2" t="n"/>
      <c r="Q30" s="2" t="n"/>
      <c r="R30" s="2" t="n"/>
      <c r="S30" s="2" t="n"/>
      <c r="T30" s="2" t="n"/>
      <c r="U30" s="2" t="n"/>
      <c r="V30" s="2" t="n"/>
      <c r="W30" s="2" t="n"/>
      <c r="X30" s="2" t="n"/>
      <c r="Y30" s="2" t="n"/>
      <c r="Z30" s="2" t="n"/>
      <c r="AA30" s="2" t="n"/>
      <c r="AB30" s="2" t="n"/>
      <c r="AC30" s="2" t="n"/>
      <c r="AD30" s="2" t="n"/>
      <c r="AE30" s="2" t="n"/>
      <c r="AF30" s="2" t="n"/>
      <c r="AG30" s="2" t="n"/>
      <c r="AH30" s="2" t="n"/>
      <c r="AI30" s="2" t="n"/>
      <c r="AJ30" s="2" t="n"/>
      <c r="AK30" s="2" t="n"/>
      <c r="AL30" s="2" t="n"/>
      <c r="AM30" s="2" t="n"/>
      <c r="AN30" s="2" t="n"/>
      <c r="AO30" s="2" t="n"/>
      <c r="AP30" s="2" t="n"/>
      <c r="AQ30" s="2" t="n"/>
      <c r="AR30" s="2" t="n"/>
      <c r="AS30" s="2" t="n"/>
      <c r="AT30" s="2" t="n"/>
      <c r="AU30" s="2" t="n"/>
      <c r="AV30" s="2" t="n"/>
      <c r="AW30" s="2" t="n"/>
      <c r="AX30" s="2" t="n"/>
      <c r="AY30" s="2" t="n"/>
      <c r="AZ30" s="2" t="n"/>
      <c r="BA30" s="2" t="n"/>
      <c r="BB30" s="2" t="n"/>
      <c r="BC30" s="2" t="n"/>
      <c r="BD30" s="2" t="n"/>
      <c r="BE30" s="2" t="n"/>
      <c r="BF30" s="2" t="n"/>
      <c r="BG30" s="2" t="n"/>
      <c r="BH30" s="2" t="n"/>
      <c r="BI30" s="2" t="n"/>
      <c r="BJ30" s="2" t="n"/>
      <c r="BK30" s="2" t="n"/>
      <c r="BL30" s="2" t="n"/>
      <c r="BM30" s="2" t="n"/>
      <c r="BN30" s="2" t="n"/>
      <c r="BO30" s="2" t="n"/>
      <c r="BP30" s="2" t="n"/>
      <c r="BQ30" s="2" t="n"/>
      <c r="BR30" s="2" t="n"/>
      <c r="BS30" s="2" t="n"/>
      <c r="BT30" s="2" t="n"/>
      <c r="BU30" s="2" t="n"/>
      <c r="BV30" s="2" t="n"/>
      <c r="BW30" s="2" t="n"/>
    </row>
    <row r="31" ht="126" customFormat="1" customHeight="1" s="38">
      <c r="A31" s="160">
        <f>IF(F31&lt;&gt;"",1+MAX($A$2:A30),"")</f>
        <v/>
      </c>
      <c r="B31" s="365" t="n"/>
      <c r="C31" s="169" t="inlineStr">
        <is>
          <t>CP-105: Carpet
Design: TBD
CPP-103: Carpet Pad
Product: TREDMOR 2580-QUICK LIFT
Size: 54"x60'L Rolls
Weight: 80oz
Note: Owner Furnished Contractor Installed.</t>
        </is>
      </c>
      <c r="D31" s="359">
        <f>3761.51+1499.72</f>
        <v/>
      </c>
      <c r="E31" s="162" t="n">
        <v>0.05</v>
      </c>
      <c r="F31" s="359">
        <f>(1+E31)*D31</f>
        <v/>
      </c>
      <c r="G31" s="163" t="inlineStr">
        <is>
          <t>SF</t>
        </is>
      </c>
      <c r="H31" s="360" t="n">
        <v>0</v>
      </c>
      <c r="I31" s="361">
        <f>H31*F31</f>
        <v/>
      </c>
      <c r="J31" s="366" t="n">
        <v>1.3</v>
      </c>
      <c r="K31" s="367">
        <f>J31*F31</f>
        <v/>
      </c>
      <c r="L31" s="364">
        <f>K31+I31</f>
        <v/>
      </c>
      <c r="M31" s="357" t="n"/>
      <c r="N31" s="17" t="n"/>
      <c r="O31" s="2" t="n"/>
      <c r="P31" s="2" t="n"/>
      <c r="Q31" s="2" t="n"/>
      <c r="R31" s="2" t="n"/>
      <c r="S31" s="2" t="n"/>
      <c r="T31" s="2" t="n"/>
      <c r="U31" s="2" t="n"/>
      <c r="V31" s="2" t="n"/>
      <c r="W31" s="2" t="n"/>
      <c r="X31" s="2" t="n"/>
      <c r="Y31" s="2" t="n"/>
      <c r="Z31" s="2" t="n"/>
      <c r="AA31" s="2" t="n"/>
      <c r="AB31" s="2" t="n"/>
      <c r="AC31" s="2" t="n"/>
      <c r="AD31" s="2" t="n"/>
      <c r="AE31" s="2" t="n"/>
      <c r="AF31" s="2" t="n"/>
      <c r="AG31" s="2" t="n"/>
      <c r="AH31" s="2" t="n"/>
      <c r="AI31" s="2" t="n"/>
      <c r="AJ31" s="2" t="n"/>
      <c r="AK31" s="2" t="n"/>
      <c r="AL31" s="2" t="n"/>
      <c r="AM31" s="2" t="n"/>
      <c r="AN31" s="2" t="n"/>
      <c r="AO31" s="2" t="n"/>
      <c r="AP31" s="2" t="n"/>
      <c r="AQ31" s="2" t="n"/>
      <c r="AR31" s="2" t="n"/>
      <c r="AS31" s="2" t="n"/>
      <c r="AT31" s="2" t="n"/>
      <c r="AU31" s="2" t="n"/>
      <c r="AV31" s="2" t="n"/>
      <c r="AW31" s="2" t="n"/>
      <c r="AX31" s="2" t="n"/>
      <c r="AY31" s="2" t="n"/>
      <c r="AZ31" s="2" t="n"/>
      <c r="BA31" s="2" t="n"/>
      <c r="BB31" s="2" t="n"/>
      <c r="BC31" s="2" t="n"/>
      <c r="BD31" s="2" t="n"/>
      <c r="BE31" s="2" t="n"/>
      <c r="BF31" s="2" t="n"/>
      <c r="BG31" s="2" t="n"/>
      <c r="BH31" s="2" t="n"/>
      <c r="BI31" s="2" t="n"/>
      <c r="BJ31" s="2" t="n"/>
      <c r="BK31" s="2" t="n"/>
      <c r="BL31" s="2" t="n"/>
      <c r="BM31" s="2" t="n"/>
      <c r="BN31" s="2" t="n"/>
      <c r="BO31" s="2" t="n"/>
      <c r="BP31" s="2" t="n"/>
      <c r="BQ31" s="2" t="n"/>
      <c r="BR31" s="2" t="n"/>
      <c r="BS31" s="2" t="n"/>
      <c r="BT31" s="2" t="n"/>
      <c r="BU31" s="2" t="n"/>
      <c r="BV31" s="2" t="n"/>
      <c r="BW31" s="2" t="n"/>
    </row>
    <row r="32" ht="126" customFormat="1" customHeight="1" s="38">
      <c r="A32" s="160">
        <f>IF(F32&lt;&gt;"",1+MAX($A$2:A31),"")</f>
        <v/>
      </c>
      <c r="B32" s="365" t="n"/>
      <c r="C32" s="169" t="inlineStr">
        <is>
          <t>CP-106: Carpet
Design: TBD
CPP-103: Carpet Pad
Product: TREDMOR 2580-QUICK LIFT
Size: 54"x60'L Rolls
Weight: 80oz
Note: Owner Furnished Contractor Installed.</t>
        </is>
      </c>
      <c r="D32" s="359" t="n">
        <v>1578.02</v>
      </c>
      <c r="E32" s="162" t="n">
        <v>0.05</v>
      </c>
      <c r="F32" s="359">
        <f>(1+E32)*D32</f>
        <v/>
      </c>
      <c r="G32" s="163" t="inlineStr">
        <is>
          <t>SF</t>
        </is>
      </c>
      <c r="H32" s="360" t="n">
        <v>0</v>
      </c>
      <c r="I32" s="361">
        <f>H32*F32</f>
        <v/>
      </c>
      <c r="J32" s="366" t="n">
        <v>1.3</v>
      </c>
      <c r="K32" s="367">
        <f>J32*F32</f>
        <v/>
      </c>
      <c r="L32" s="364">
        <f>K32+I32</f>
        <v/>
      </c>
      <c r="M32" s="357" t="n"/>
      <c r="N32" s="17" t="n"/>
      <c r="O32" s="2" t="n"/>
      <c r="P32" s="2" t="n"/>
      <c r="Q32" s="2" t="n"/>
      <c r="R32" s="2" t="n"/>
      <c r="S32" s="2" t="n"/>
      <c r="T32" s="2" t="n"/>
      <c r="U32" s="2" t="n"/>
      <c r="V32" s="2" t="n"/>
      <c r="W32" s="2" t="n"/>
      <c r="X32" s="2" t="n"/>
      <c r="Y32" s="2" t="n"/>
      <c r="Z32" s="2" t="n"/>
      <c r="AA32" s="2" t="n"/>
      <c r="AB32" s="2" t="n"/>
      <c r="AC32" s="2" t="n"/>
      <c r="AD32" s="2" t="n"/>
      <c r="AE32" s="2" t="n"/>
      <c r="AF32" s="2" t="n"/>
      <c r="AG32" s="2" t="n"/>
      <c r="AH32" s="2" t="n"/>
      <c r="AI32" s="2" t="n"/>
      <c r="AJ32" s="2" t="n"/>
      <c r="AK32" s="2" t="n"/>
      <c r="AL32" s="2" t="n"/>
      <c r="AM32" s="2" t="n"/>
      <c r="AN32" s="2" t="n"/>
      <c r="AO32" s="2" t="n"/>
      <c r="AP32" s="2" t="n"/>
      <c r="AQ32" s="2" t="n"/>
      <c r="AR32" s="2" t="n"/>
      <c r="AS32" s="2" t="n"/>
      <c r="AT32" s="2" t="n"/>
      <c r="AU32" s="2" t="n"/>
      <c r="AV32" s="2" t="n"/>
      <c r="AW32" s="2" t="n"/>
      <c r="AX32" s="2" t="n"/>
      <c r="AY32" s="2" t="n"/>
      <c r="AZ32" s="2" t="n"/>
      <c r="BA32" s="2" t="n"/>
      <c r="BB32" s="2" t="n"/>
      <c r="BC32" s="2" t="n"/>
      <c r="BD32" s="2" t="n"/>
      <c r="BE32" s="2" t="n"/>
      <c r="BF32" s="2" t="n"/>
      <c r="BG32" s="2" t="n"/>
      <c r="BH32" s="2" t="n"/>
      <c r="BI32" s="2" t="n"/>
      <c r="BJ32" s="2" t="n"/>
      <c r="BK32" s="2" t="n"/>
      <c r="BL32" s="2" t="n"/>
      <c r="BM32" s="2" t="n"/>
      <c r="BN32" s="2" t="n"/>
      <c r="BO32" s="2" t="n"/>
      <c r="BP32" s="2" t="n"/>
      <c r="BQ32" s="2" t="n"/>
      <c r="BR32" s="2" t="n"/>
      <c r="BS32" s="2" t="n"/>
      <c r="BT32" s="2" t="n"/>
      <c r="BU32" s="2" t="n"/>
      <c r="BV32" s="2" t="n"/>
      <c r="BW32" s="2" t="n"/>
    </row>
    <row r="33" ht="110.25" customFormat="1" customHeight="1" s="38">
      <c r="A33" s="160">
        <f>IF(F33&lt;&gt;"",1+MAX($A$2:A32),"")</f>
        <v/>
      </c>
      <c r="B33" s="365" t="n"/>
      <c r="C33" s="169" t="inlineStr">
        <is>
          <t>T-101: Tile
Name: Muse
Color: Grey
Size: 12"x24"
Finish: Natural
Grout Color: CBP Winter Gray #335
Grout Thickness: 1/8"</t>
        </is>
      </c>
      <c r="D33" s="359" t="n">
        <v>30224.55</v>
      </c>
      <c r="E33" s="162" t="n">
        <v>0.05</v>
      </c>
      <c r="F33" s="359">
        <f>(1+E33)*D33</f>
        <v/>
      </c>
      <c r="G33" s="163" t="inlineStr">
        <is>
          <t>SF</t>
        </is>
      </c>
      <c r="H33" s="360" t="n">
        <v>6.85</v>
      </c>
      <c r="I33" s="361">
        <f>H33*F33</f>
        <v/>
      </c>
      <c r="J33" s="366" t="n">
        <v>4.9</v>
      </c>
      <c r="K33" s="367">
        <f>J33*F33</f>
        <v/>
      </c>
      <c r="L33" s="364">
        <f>K33+I33</f>
        <v/>
      </c>
      <c r="M33" s="357" t="n"/>
      <c r="N33" s="17" t="n"/>
      <c r="O33" s="2" t="n"/>
      <c r="P33" s="2" t="n"/>
      <c r="Q33" s="2" t="n"/>
      <c r="R33" s="2" t="n"/>
      <c r="S33" s="2" t="n"/>
      <c r="T33" s="2" t="n"/>
      <c r="U33" s="2" t="n"/>
      <c r="V33" s="2" t="n"/>
      <c r="W33" s="2" t="n"/>
      <c r="X33" s="2" t="n"/>
      <c r="Y33" s="2" t="n"/>
      <c r="Z33" s="2" t="n"/>
      <c r="AA33" s="2" t="n"/>
      <c r="AB33" s="2" t="n"/>
      <c r="AC33" s="2" t="n"/>
      <c r="AD33" s="2" t="n"/>
      <c r="AE33" s="2" t="n"/>
      <c r="AF33" s="2" t="n"/>
      <c r="AG33" s="2" t="n"/>
      <c r="AH33" s="2" t="n"/>
      <c r="AI33" s="2" t="n"/>
      <c r="AJ33" s="2" t="n"/>
      <c r="AK33" s="2" t="n"/>
      <c r="AL33" s="2" t="n"/>
      <c r="AM33" s="2" t="n"/>
      <c r="AN33" s="2" t="n"/>
      <c r="AO33" s="2" t="n"/>
      <c r="AP33" s="2" t="n"/>
      <c r="AQ33" s="2" t="n"/>
      <c r="AR33" s="2" t="n"/>
      <c r="AS33" s="2" t="n"/>
      <c r="AT33" s="2" t="n"/>
      <c r="AU33" s="2" t="n"/>
      <c r="AV33" s="2" t="n"/>
      <c r="AW33" s="2" t="n"/>
      <c r="AX33" s="2" t="n"/>
      <c r="AY33" s="2" t="n"/>
      <c r="AZ33" s="2" t="n"/>
      <c r="BA33" s="2" t="n"/>
      <c r="BB33" s="2" t="n"/>
      <c r="BC33" s="2" t="n"/>
      <c r="BD33" s="2" t="n"/>
      <c r="BE33" s="2" t="n"/>
      <c r="BF33" s="2" t="n"/>
      <c r="BG33" s="2" t="n"/>
      <c r="BH33" s="2" t="n"/>
      <c r="BI33" s="2" t="n"/>
      <c r="BJ33" s="2" t="n"/>
      <c r="BK33" s="2" t="n"/>
      <c r="BL33" s="2" t="n"/>
      <c r="BM33" s="2" t="n"/>
      <c r="BN33" s="2" t="n"/>
      <c r="BO33" s="2" t="n"/>
      <c r="BP33" s="2" t="n"/>
      <c r="BQ33" s="2" t="n"/>
      <c r="BR33" s="2" t="n"/>
      <c r="BS33" s="2" t="n"/>
      <c r="BT33" s="2" t="n"/>
      <c r="BU33" s="2" t="n"/>
      <c r="BV33" s="2" t="n"/>
      <c r="BW33" s="2" t="n"/>
    </row>
    <row r="34" ht="110.25" customFormat="1" customHeight="1" s="38">
      <c r="A34" s="160">
        <f>IF(F34&lt;&gt;"",1+MAX($A$2:A33),"")</f>
        <v/>
      </c>
      <c r="B34" s="365" t="n"/>
      <c r="C34" s="169" t="inlineStr">
        <is>
          <t>T-103A: Tile
Series: Napoli Unique Stones
Color: Grigio Imperiale
Size: 30"x60"
Finish: Polished
Grout Color: TBD
Grout Thickness: 1/8"</t>
        </is>
      </c>
      <c r="D34" s="359">
        <f>620.59+7022.07</f>
        <v/>
      </c>
      <c r="E34" s="162" t="n">
        <v>0.05</v>
      </c>
      <c r="F34" s="359">
        <f>(1+E34)*D34</f>
        <v/>
      </c>
      <c r="G34" s="163" t="inlineStr">
        <is>
          <t>SF</t>
        </is>
      </c>
      <c r="H34" s="360" t="n">
        <v>8.76</v>
      </c>
      <c r="I34" s="361">
        <f>H34*F34</f>
        <v/>
      </c>
      <c r="J34" s="366" t="n">
        <v>5.25</v>
      </c>
      <c r="K34" s="367">
        <f>J34*F34</f>
        <v/>
      </c>
      <c r="L34" s="364">
        <f>K34+I34</f>
        <v/>
      </c>
      <c r="M34" s="357" t="n"/>
      <c r="N34" s="17" t="n"/>
      <c r="O34" s="2" t="n"/>
      <c r="P34" s="2" t="n"/>
      <c r="Q34" s="2" t="n"/>
      <c r="R34" s="2" t="n"/>
      <c r="S34" s="2" t="n"/>
      <c r="T34" s="2" t="n"/>
      <c r="U34" s="2" t="n"/>
      <c r="V34" s="2" t="n"/>
      <c r="W34" s="2" t="n"/>
      <c r="X34" s="2" t="n"/>
      <c r="Y34" s="2" t="n"/>
      <c r="Z34" s="2" t="n"/>
      <c r="AA34" s="2" t="n"/>
      <c r="AB34" s="2" t="n"/>
      <c r="AC34" s="2" t="n"/>
      <c r="AD34" s="2" t="n"/>
      <c r="AE34" s="2" t="n"/>
      <c r="AF34" s="2" t="n"/>
      <c r="AG34" s="2" t="n"/>
      <c r="AH34" s="2" t="n"/>
      <c r="AI34" s="2" t="n"/>
      <c r="AJ34" s="2" t="n"/>
      <c r="AK34" s="2" t="n"/>
      <c r="AL34" s="2" t="n"/>
      <c r="AM34" s="2" t="n"/>
      <c r="AN34" s="2" t="n"/>
      <c r="AO34" s="2" t="n"/>
      <c r="AP34" s="2" t="n"/>
      <c r="AQ34" s="2" t="n"/>
      <c r="AR34" s="2" t="n"/>
      <c r="AS34" s="2" t="n"/>
      <c r="AT34" s="2" t="n"/>
      <c r="AU34" s="2" t="n"/>
      <c r="AV34" s="2" t="n"/>
      <c r="AW34" s="2" t="n"/>
      <c r="AX34" s="2" t="n"/>
      <c r="AY34" s="2" t="n"/>
      <c r="AZ34" s="2" t="n"/>
      <c r="BA34" s="2" t="n"/>
      <c r="BB34" s="2" t="n"/>
      <c r="BC34" s="2" t="n"/>
      <c r="BD34" s="2" t="n"/>
      <c r="BE34" s="2" t="n"/>
      <c r="BF34" s="2" t="n"/>
      <c r="BG34" s="2" t="n"/>
      <c r="BH34" s="2" t="n"/>
      <c r="BI34" s="2" t="n"/>
      <c r="BJ34" s="2" t="n"/>
      <c r="BK34" s="2" t="n"/>
      <c r="BL34" s="2" t="n"/>
      <c r="BM34" s="2" t="n"/>
      <c r="BN34" s="2" t="n"/>
      <c r="BO34" s="2" t="n"/>
      <c r="BP34" s="2" t="n"/>
      <c r="BQ34" s="2" t="n"/>
      <c r="BR34" s="2" t="n"/>
      <c r="BS34" s="2" t="n"/>
      <c r="BT34" s="2" t="n"/>
      <c r="BU34" s="2" t="n"/>
      <c r="BV34" s="2" t="n"/>
      <c r="BW34" s="2" t="n"/>
    </row>
    <row r="35" ht="110.25" customFormat="1" customHeight="1" s="38">
      <c r="A35" s="160">
        <f>IF(F35&lt;&gt;"",1+MAX($A$2:A34),"")</f>
        <v/>
      </c>
      <c r="B35" s="365" t="n"/>
      <c r="C35" s="169" t="inlineStr">
        <is>
          <t>T-103B: Tile
Series: Napoli Unique Stones
Color: Bianco Statuario
Size: 12"x24"
Finish: Polished
Grout Color: TBD
Grout Thickness: 1/8"</t>
        </is>
      </c>
      <c r="D35" s="359">
        <f>767.44+735.99</f>
        <v/>
      </c>
      <c r="E35" s="162" t="n">
        <v>0.05</v>
      </c>
      <c r="F35" s="359">
        <f>(1+E35)*D35</f>
        <v/>
      </c>
      <c r="G35" s="163" t="inlineStr">
        <is>
          <t>SF</t>
        </is>
      </c>
      <c r="H35" s="360" t="n">
        <v>6.85</v>
      </c>
      <c r="I35" s="361">
        <f>H35*F35</f>
        <v/>
      </c>
      <c r="J35" s="366" t="n">
        <v>4.9</v>
      </c>
      <c r="K35" s="367">
        <f>J35*F35</f>
        <v/>
      </c>
      <c r="L35" s="364">
        <f>K35+I35</f>
        <v/>
      </c>
      <c r="M35" s="357" t="n"/>
      <c r="N35" s="17" t="n"/>
      <c r="O35" s="2" t="n"/>
      <c r="P35" s="2" t="n"/>
      <c r="Q35" s="2" t="n"/>
      <c r="R35" s="2" t="n"/>
      <c r="S35" s="2" t="n"/>
      <c r="T35" s="2" t="n"/>
      <c r="U35" s="2" t="n"/>
      <c r="V35" s="2" t="n"/>
      <c r="W35" s="2" t="n"/>
      <c r="X35" s="2" t="n"/>
      <c r="Y35" s="2" t="n"/>
      <c r="Z35" s="2" t="n"/>
      <c r="AA35" s="2" t="n"/>
      <c r="AB35" s="2" t="n"/>
      <c r="AC35" s="2" t="n"/>
      <c r="AD35" s="2" t="n"/>
      <c r="AE35" s="2" t="n"/>
      <c r="AF35" s="2" t="n"/>
      <c r="AG35" s="2" t="n"/>
      <c r="AH35" s="2" t="n"/>
      <c r="AI35" s="2" t="n"/>
      <c r="AJ35" s="2" t="n"/>
      <c r="AK35" s="2" t="n"/>
      <c r="AL35" s="2" t="n"/>
      <c r="AM35" s="2" t="n"/>
      <c r="AN35" s="2" t="n"/>
      <c r="AO35" s="2" t="n"/>
      <c r="AP35" s="2" t="n"/>
      <c r="AQ35" s="2" t="n"/>
      <c r="AR35" s="2" t="n"/>
      <c r="AS35" s="2" t="n"/>
      <c r="AT35" s="2" t="n"/>
      <c r="AU35" s="2" t="n"/>
      <c r="AV35" s="2" t="n"/>
      <c r="AW35" s="2" t="n"/>
      <c r="AX35" s="2" t="n"/>
      <c r="AY35" s="2" t="n"/>
      <c r="AZ35" s="2" t="n"/>
      <c r="BA35" s="2" t="n"/>
      <c r="BB35" s="2" t="n"/>
      <c r="BC35" s="2" t="n"/>
      <c r="BD35" s="2" t="n"/>
      <c r="BE35" s="2" t="n"/>
      <c r="BF35" s="2" t="n"/>
      <c r="BG35" s="2" t="n"/>
      <c r="BH35" s="2" t="n"/>
      <c r="BI35" s="2" t="n"/>
      <c r="BJ35" s="2" t="n"/>
      <c r="BK35" s="2" t="n"/>
      <c r="BL35" s="2" t="n"/>
      <c r="BM35" s="2" t="n"/>
      <c r="BN35" s="2" t="n"/>
      <c r="BO35" s="2" t="n"/>
      <c r="BP35" s="2" t="n"/>
      <c r="BQ35" s="2" t="n"/>
      <c r="BR35" s="2" t="n"/>
      <c r="BS35" s="2" t="n"/>
      <c r="BT35" s="2" t="n"/>
      <c r="BU35" s="2" t="n"/>
      <c r="BV35" s="2" t="n"/>
      <c r="BW35" s="2" t="n"/>
    </row>
    <row r="36" ht="110.25" customFormat="1" customHeight="1" s="38">
      <c r="A36" s="160">
        <f>IF(F36&lt;&gt;"",1+MAX($A$2:A35),"")</f>
        <v/>
      </c>
      <c r="B36" s="365" t="n"/>
      <c r="C36" s="169" t="inlineStr">
        <is>
          <t>T-103C: Bullnose
Series: Napoli Unique Stones
Color: Grigio Imperiale
Size: 3"x30"
Finish: Polished
Grout Color: TBD
Grout Thickness: 1/8"</t>
        </is>
      </c>
      <c r="D36" s="359" t="n">
        <v>112.32</v>
      </c>
      <c r="E36" s="162" t="n">
        <v>0.05</v>
      </c>
      <c r="F36" s="359">
        <f>(1+E36)*D36</f>
        <v/>
      </c>
      <c r="G36" s="163" t="inlineStr">
        <is>
          <t>SF</t>
        </is>
      </c>
      <c r="H36" s="360" t="n">
        <v>9.76</v>
      </c>
      <c r="I36" s="361">
        <f>H36*F36</f>
        <v/>
      </c>
      <c r="J36" s="366" t="n">
        <v>6.3</v>
      </c>
      <c r="K36" s="367">
        <f>J36*F36</f>
        <v/>
      </c>
      <c r="L36" s="364">
        <f>K36+I36</f>
        <v/>
      </c>
      <c r="M36" s="357" t="n"/>
      <c r="N36" s="17" t="n"/>
      <c r="O36" s="2" t="n"/>
      <c r="P36" s="2" t="n"/>
      <c r="Q36" s="2" t="n"/>
      <c r="R36" s="2" t="n"/>
      <c r="S36" s="2" t="n"/>
      <c r="T36" s="2" t="n"/>
      <c r="U36" s="2" t="n"/>
      <c r="V36" s="2" t="n"/>
      <c r="W36" s="2" t="n"/>
      <c r="X36" s="2" t="n"/>
      <c r="Y36" s="2" t="n"/>
      <c r="Z36" s="2" t="n"/>
      <c r="AA36" s="2" t="n"/>
      <c r="AB36" s="2" t="n"/>
      <c r="AC36" s="2" t="n"/>
      <c r="AD36" s="2" t="n"/>
      <c r="AE36" s="2" t="n"/>
      <c r="AF36" s="2" t="n"/>
      <c r="AG36" s="2" t="n"/>
      <c r="AH36" s="2" t="n"/>
      <c r="AI36" s="2" t="n"/>
      <c r="AJ36" s="2" t="n"/>
      <c r="AK36" s="2" t="n"/>
      <c r="AL36" s="2" t="n"/>
      <c r="AM36" s="2" t="n"/>
      <c r="AN36" s="2" t="n"/>
      <c r="AO36" s="2" t="n"/>
      <c r="AP36" s="2" t="n"/>
      <c r="AQ36" s="2" t="n"/>
      <c r="AR36" s="2" t="n"/>
      <c r="AS36" s="2" t="n"/>
      <c r="AT36" s="2" t="n"/>
      <c r="AU36" s="2" t="n"/>
      <c r="AV36" s="2" t="n"/>
      <c r="AW36" s="2" t="n"/>
      <c r="AX36" s="2" t="n"/>
      <c r="AY36" s="2" t="n"/>
      <c r="AZ36" s="2" t="n"/>
      <c r="BA36" s="2" t="n"/>
      <c r="BB36" s="2" t="n"/>
      <c r="BC36" s="2" t="n"/>
      <c r="BD36" s="2" t="n"/>
      <c r="BE36" s="2" t="n"/>
      <c r="BF36" s="2" t="n"/>
      <c r="BG36" s="2" t="n"/>
      <c r="BH36" s="2" t="n"/>
      <c r="BI36" s="2" t="n"/>
      <c r="BJ36" s="2" t="n"/>
      <c r="BK36" s="2" t="n"/>
      <c r="BL36" s="2" t="n"/>
      <c r="BM36" s="2" t="n"/>
      <c r="BN36" s="2" t="n"/>
      <c r="BO36" s="2" t="n"/>
      <c r="BP36" s="2" t="n"/>
      <c r="BQ36" s="2" t="n"/>
      <c r="BR36" s="2" t="n"/>
      <c r="BS36" s="2" t="n"/>
      <c r="BT36" s="2" t="n"/>
      <c r="BU36" s="2" t="n"/>
      <c r="BV36" s="2" t="n"/>
      <c r="BW36" s="2" t="n"/>
    </row>
    <row r="37" ht="110.25" customFormat="1" customHeight="1" s="38">
      <c r="A37" s="160">
        <f>IF(F37&lt;&gt;"",1+MAX($A$2:A36),"")</f>
        <v/>
      </c>
      <c r="B37" s="365" t="n"/>
      <c r="C37" s="169" t="inlineStr">
        <is>
          <t>T-103D: Tile
Series: Napoli Unique Stones
Color: Bianco Statuario
Size: 3"x30"
Finish: Polished
Grout Color: TBD
Grout Thickness: 1/8"</t>
        </is>
      </c>
      <c r="D37" s="359" t="n">
        <v>368.21</v>
      </c>
      <c r="E37" s="162" t="n">
        <v>0.05</v>
      </c>
      <c r="F37" s="359">
        <f>(1+E37)*D37</f>
        <v/>
      </c>
      <c r="G37" s="163" t="inlineStr">
        <is>
          <t>SF</t>
        </is>
      </c>
      <c r="H37" s="360" t="n">
        <v>9.76</v>
      </c>
      <c r="I37" s="361">
        <f>H37*F37</f>
        <v/>
      </c>
      <c r="J37" s="366" t="n">
        <v>6.3</v>
      </c>
      <c r="K37" s="367">
        <f>J37*F37</f>
        <v/>
      </c>
      <c r="L37" s="364">
        <f>K37+I37</f>
        <v/>
      </c>
      <c r="M37" s="357" t="n"/>
      <c r="N37" s="17" t="n"/>
      <c r="O37" s="2" t="n"/>
      <c r="P37" s="2" t="n"/>
      <c r="Q37" s="2" t="n"/>
      <c r="R37" s="2" t="n"/>
      <c r="S37" s="2" t="n"/>
      <c r="T37" s="2" t="n"/>
      <c r="U37" s="2" t="n"/>
      <c r="V37" s="2" t="n"/>
      <c r="W37" s="2" t="n"/>
      <c r="X37" s="2" t="n"/>
      <c r="Y37" s="2" t="n"/>
      <c r="Z37" s="2" t="n"/>
      <c r="AA37" s="2" t="n"/>
      <c r="AB37" s="2" t="n"/>
      <c r="AC37" s="2" t="n"/>
      <c r="AD37" s="2" t="n"/>
      <c r="AE37" s="2" t="n"/>
      <c r="AF37" s="2" t="n"/>
      <c r="AG37" s="2" t="n"/>
      <c r="AH37" s="2" t="n"/>
      <c r="AI37" s="2" t="n"/>
      <c r="AJ37" s="2" t="n"/>
      <c r="AK37" s="2" t="n"/>
      <c r="AL37" s="2" t="n"/>
      <c r="AM37" s="2" t="n"/>
      <c r="AN37" s="2" t="n"/>
      <c r="AO37" s="2" t="n"/>
      <c r="AP37" s="2" t="n"/>
      <c r="AQ37" s="2" t="n"/>
      <c r="AR37" s="2" t="n"/>
      <c r="AS37" s="2" t="n"/>
      <c r="AT37" s="2" t="n"/>
      <c r="AU37" s="2" t="n"/>
      <c r="AV37" s="2" t="n"/>
      <c r="AW37" s="2" t="n"/>
      <c r="AX37" s="2" t="n"/>
      <c r="AY37" s="2" t="n"/>
      <c r="AZ37" s="2" t="n"/>
      <c r="BA37" s="2" t="n"/>
      <c r="BB37" s="2" t="n"/>
      <c r="BC37" s="2" t="n"/>
      <c r="BD37" s="2" t="n"/>
      <c r="BE37" s="2" t="n"/>
      <c r="BF37" s="2" t="n"/>
      <c r="BG37" s="2" t="n"/>
      <c r="BH37" s="2" t="n"/>
      <c r="BI37" s="2" t="n"/>
      <c r="BJ37" s="2" t="n"/>
      <c r="BK37" s="2" t="n"/>
      <c r="BL37" s="2" t="n"/>
      <c r="BM37" s="2" t="n"/>
      <c r="BN37" s="2" t="n"/>
      <c r="BO37" s="2" t="n"/>
      <c r="BP37" s="2" t="n"/>
      <c r="BQ37" s="2" t="n"/>
      <c r="BR37" s="2" t="n"/>
      <c r="BS37" s="2" t="n"/>
      <c r="BT37" s="2" t="n"/>
      <c r="BU37" s="2" t="n"/>
      <c r="BV37" s="2" t="n"/>
      <c r="BW37" s="2" t="n"/>
    </row>
    <row r="38" ht="110.25" customFormat="1" customHeight="1" s="38">
      <c r="A38" s="160">
        <f>IF(F38&lt;&gt;"",1+MAX($A$2:A37),"")</f>
        <v/>
      </c>
      <c r="B38" s="365" t="n"/>
      <c r="C38" s="169" t="inlineStr">
        <is>
          <t>T-104: Tile
Series: Knolls Caviar
Color: Gunmetal
Size: 6"x10"
Finish: Metallic
Grout Color: TBD
Grout Thickness: 1/8"</t>
        </is>
      </c>
      <c r="D38" s="359" t="n">
        <v>163.89</v>
      </c>
      <c r="E38" s="162" t="n">
        <v>0.05</v>
      </c>
      <c r="F38" s="359">
        <f>(1+E38)*D38</f>
        <v/>
      </c>
      <c r="G38" s="163" t="inlineStr">
        <is>
          <t>SF</t>
        </is>
      </c>
      <c r="H38" s="360" t="n">
        <v>5.76</v>
      </c>
      <c r="I38" s="361">
        <f>H38*F38</f>
        <v/>
      </c>
      <c r="J38" s="366" t="n">
        <v>4.45</v>
      </c>
      <c r="K38" s="367">
        <f>J38*F38</f>
        <v/>
      </c>
      <c r="L38" s="364">
        <f>K38+I38</f>
        <v/>
      </c>
      <c r="M38" s="357" t="n"/>
      <c r="N38" s="17" t="n"/>
      <c r="O38" s="2" t="n"/>
      <c r="P38" s="2" t="n"/>
      <c r="Q38" s="2" t="n"/>
      <c r="R38" s="2" t="n"/>
      <c r="S38" s="2" t="n"/>
      <c r="T38" s="2" t="n"/>
      <c r="U38" s="2" t="n"/>
      <c r="V38" s="2" t="n"/>
      <c r="W38" s="2" t="n"/>
      <c r="X38" s="2" t="n"/>
      <c r="Y38" s="2" t="n"/>
      <c r="Z38" s="2" t="n"/>
      <c r="AA38" s="2" t="n"/>
      <c r="AB38" s="2" t="n"/>
      <c r="AC38" s="2" t="n"/>
      <c r="AD38" s="2" t="n"/>
      <c r="AE38" s="2" t="n"/>
      <c r="AF38" s="2" t="n"/>
      <c r="AG38" s="2" t="n"/>
      <c r="AH38" s="2" t="n"/>
      <c r="AI38" s="2" t="n"/>
      <c r="AJ38" s="2" t="n"/>
      <c r="AK38" s="2" t="n"/>
      <c r="AL38" s="2" t="n"/>
      <c r="AM38" s="2" t="n"/>
      <c r="AN38" s="2" t="n"/>
      <c r="AO38" s="2" t="n"/>
      <c r="AP38" s="2" t="n"/>
      <c r="AQ38" s="2" t="n"/>
      <c r="AR38" s="2" t="n"/>
      <c r="AS38" s="2" t="n"/>
      <c r="AT38" s="2" t="n"/>
      <c r="AU38" s="2" t="n"/>
      <c r="AV38" s="2" t="n"/>
      <c r="AW38" s="2" t="n"/>
      <c r="AX38" s="2" t="n"/>
      <c r="AY38" s="2" t="n"/>
      <c r="AZ38" s="2" t="n"/>
      <c r="BA38" s="2" t="n"/>
      <c r="BB38" s="2" t="n"/>
      <c r="BC38" s="2" t="n"/>
      <c r="BD38" s="2" t="n"/>
      <c r="BE38" s="2" t="n"/>
      <c r="BF38" s="2" t="n"/>
      <c r="BG38" s="2" t="n"/>
      <c r="BH38" s="2" t="n"/>
      <c r="BI38" s="2" t="n"/>
      <c r="BJ38" s="2" t="n"/>
      <c r="BK38" s="2" t="n"/>
      <c r="BL38" s="2" t="n"/>
      <c r="BM38" s="2" t="n"/>
      <c r="BN38" s="2" t="n"/>
      <c r="BO38" s="2" t="n"/>
      <c r="BP38" s="2" t="n"/>
      <c r="BQ38" s="2" t="n"/>
      <c r="BR38" s="2" t="n"/>
      <c r="BS38" s="2" t="n"/>
      <c r="BT38" s="2" t="n"/>
      <c r="BU38" s="2" t="n"/>
      <c r="BV38" s="2" t="n"/>
      <c r="BW38" s="2" t="n"/>
    </row>
    <row r="39" ht="63" customFormat="1" customHeight="1" s="38">
      <c r="A39" s="160">
        <f>IF(F39&lt;&gt;"",1+MAX($A$2:A38),"")</f>
        <v/>
      </c>
      <c r="B39" s="365" t="n"/>
      <c r="C39" s="169" t="inlineStr">
        <is>
          <t>T-109:Tile
Series: Boreal Dots
Color: Décor Blue
Size: 7"x7"</t>
        </is>
      </c>
      <c r="D39" s="359" t="n">
        <v>555.27</v>
      </c>
      <c r="E39" s="162" t="n">
        <v>0.05</v>
      </c>
      <c r="F39" s="359">
        <f>(1+E39)*D39</f>
        <v/>
      </c>
      <c r="G39" s="163" t="inlineStr">
        <is>
          <t>SF</t>
        </is>
      </c>
      <c r="H39" s="360" t="n">
        <v>6</v>
      </c>
      <c r="I39" s="361">
        <f>H39*F39</f>
        <v/>
      </c>
      <c r="J39" s="366" t="n">
        <v>4.8</v>
      </c>
      <c r="K39" s="367">
        <f>J39*F39</f>
        <v/>
      </c>
      <c r="L39" s="364">
        <f>K39+I39</f>
        <v/>
      </c>
      <c r="M39" s="357" t="n"/>
      <c r="N39" s="17" t="n"/>
      <c r="O39" s="2" t="n"/>
      <c r="P39" s="2" t="n"/>
      <c r="Q39" s="2" t="n"/>
      <c r="R39" s="2" t="n"/>
      <c r="S39" s="2" t="n"/>
      <c r="T39" s="2" t="n"/>
      <c r="U39" s="2" t="n"/>
      <c r="V39" s="2" t="n"/>
      <c r="W39" s="2" t="n"/>
      <c r="X39" s="2" t="n"/>
      <c r="Y39" s="2" t="n"/>
      <c r="Z39" s="2" t="n"/>
      <c r="AA39" s="2" t="n"/>
      <c r="AB39" s="2" t="n"/>
      <c r="AC39" s="2" t="n"/>
      <c r="AD39" s="2" t="n"/>
      <c r="AE39" s="2" t="n"/>
      <c r="AF39" s="2" t="n"/>
      <c r="AG39" s="2" t="n"/>
      <c r="AH39" s="2" t="n"/>
      <c r="AI39" s="2" t="n"/>
      <c r="AJ39" s="2" t="n"/>
      <c r="AK39" s="2" t="n"/>
      <c r="AL39" s="2" t="n"/>
      <c r="AM39" s="2" t="n"/>
      <c r="AN39" s="2" t="n"/>
      <c r="AO39" s="2" t="n"/>
      <c r="AP39" s="2" t="n"/>
      <c r="AQ39" s="2" t="n"/>
      <c r="AR39" s="2" t="n"/>
      <c r="AS39" s="2" t="n"/>
      <c r="AT39" s="2" t="n"/>
      <c r="AU39" s="2" t="n"/>
      <c r="AV39" s="2" t="n"/>
      <c r="AW39" s="2" t="n"/>
      <c r="AX39" s="2" t="n"/>
      <c r="AY39" s="2" t="n"/>
      <c r="AZ39" s="2" t="n"/>
      <c r="BA39" s="2" t="n"/>
      <c r="BB39" s="2" t="n"/>
      <c r="BC39" s="2" t="n"/>
      <c r="BD39" s="2" t="n"/>
      <c r="BE39" s="2" t="n"/>
      <c r="BF39" s="2" t="n"/>
      <c r="BG39" s="2" t="n"/>
      <c r="BH39" s="2" t="n"/>
      <c r="BI39" s="2" t="n"/>
      <c r="BJ39" s="2" t="n"/>
      <c r="BK39" s="2" t="n"/>
      <c r="BL39" s="2" t="n"/>
      <c r="BM39" s="2" t="n"/>
      <c r="BN39" s="2" t="n"/>
      <c r="BO39" s="2" t="n"/>
      <c r="BP39" s="2" t="n"/>
      <c r="BQ39" s="2" t="n"/>
      <c r="BR39" s="2" t="n"/>
      <c r="BS39" s="2" t="n"/>
      <c r="BT39" s="2" t="n"/>
      <c r="BU39" s="2" t="n"/>
      <c r="BV39" s="2" t="n"/>
      <c r="BW39" s="2" t="n"/>
    </row>
    <row r="40" ht="110.25" customFormat="1" customHeight="1" s="38">
      <c r="A40" s="160">
        <f>IF(F40&lt;&gt;"",1+MAX($A$2:A39),"")</f>
        <v/>
      </c>
      <c r="B40" s="365" t="n"/>
      <c r="C40" s="169" t="inlineStr">
        <is>
          <t>T-115: Tile
Series: Eco-Terr Slabs
Color: Misty Grey
Size: 24"x24"
Finish: Micro Linen
Grout Color: TBD
Grout Thickness: 1/8"</t>
        </is>
      </c>
      <c r="D40" s="359" t="n">
        <v>1863.79</v>
      </c>
      <c r="E40" s="162" t="n">
        <v>0.05</v>
      </c>
      <c r="F40" s="359">
        <f>(1+E40)*D40</f>
        <v/>
      </c>
      <c r="G40" s="163" t="inlineStr">
        <is>
          <t>SF</t>
        </is>
      </c>
      <c r="H40" s="360" t="n">
        <v>7.46</v>
      </c>
      <c r="I40" s="361">
        <f>H40*F40</f>
        <v/>
      </c>
      <c r="J40" s="366" t="n">
        <v>5.2</v>
      </c>
      <c r="K40" s="367">
        <f>J40*F40</f>
        <v/>
      </c>
      <c r="L40" s="364">
        <f>K40+I40</f>
        <v/>
      </c>
      <c r="M40" s="357" t="n"/>
      <c r="N40" s="17" t="n"/>
      <c r="O40" s="2" t="n"/>
      <c r="P40" s="2" t="n"/>
      <c r="Q40" s="2" t="n"/>
      <c r="R40" s="2" t="n"/>
      <c r="S40" s="2" t="n"/>
      <c r="T40" s="2" t="n"/>
      <c r="U40" s="2" t="n"/>
      <c r="V40" s="2" t="n"/>
      <c r="W40" s="2" t="n"/>
      <c r="X40" s="2" t="n"/>
      <c r="Y40" s="2" t="n"/>
      <c r="Z40" s="2" t="n"/>
      <c r="AA40" s="2" t="n"/>
      <c r="AB40" s="2" t="n"/>
      <c r="AC40" s="2" t="n"/>
      <c r="AD40" s="2" t="n"/>
      <c r="AE40" s="2" t="n"/>
      <c r="AF40" s="2" t="n"/>
      <c r="AG40" s="2" t="n"/>
      <c r="AH40" s="2" t="n"/>
      <c r="AI40" s="2" t="n"/>
      <c r="AJ40" s="2" t="n"/>
      <c r="AK40" s="2" t="n"/>
      <c r="AL40" s="2" t="n"/>
      <c r="AM40" s="2" t="n"/>
      <c r="AN40" s="2" t="n"/>
      <c r="AO40" s="2" t="n"/>
      <c r="AP40" s="2" t="n"/>
      <c r="AQ40" s="2" t="n"/>
      <c r="AR40" s="2" t="n"/>
      <c r="AS40" s="2" t="n"/>
      <c r="AT40" s="2" t="n"/>
      <c r="AU40" s="2" t="n"/>
      <c r="AV40" s="2" t="n"/>
      <c r="AW40" s="2" t="n"/>
      <c r="AX40" s="2" t="n"/>
      <c r="AY40" s="2" t="n"/>
      <c r="AZ40" s="2" t="n"/>
      <c r="BA40" s="2" t="n"/>
      <c r="BB40" s="2" t="n"/>
      <c r="BC40" s="2" t="n"/>
      <c r="BD40" s="2" t="n"/>
      <c r="BE40" s="2" t="n"/>
      <c r="BF40" s="2" t="n"/>
      <c r="BG40" s="2" t="n"/>
      <c r="BH40" s="2" t="n"/>
      <c r="BI40" s="2" t="n"/>
      <c r="BJ40" s="2" t="n"/>
      <c r="BK40" s="2" t="n"/>
      <c r="BL40" s="2" t="n"/>
      <c r="BM40" s="2" t="n"/>
      <c r="BN40" s="2" t="n"/>
      <c r="BO40" s="2" t="n"/>
      <c r="BP40" s="2" t="n"/>
      <c r="BQ40" s="2" t="n"/>
      <c r="BR40" s="2" t="n"/>
      <c r="BS40" s="2" t="n"/>
      <c r="BT40" s="2" t="n"/>
      <c r="BU40" s="2" t="n"/>
      <c r="BV40" s="2" t="n"/>
      <c r="BW40" s="2" t="n"/>
    </row>
    <row r="41" ht="63" customFormat="1" customHeight="1" s="38">
      <c r="A41" s="160">
        <f>IF(F41&lt;&gt;"",1+MAX($A$2:A40),"")</f>
        <v/>
      </c>
      <c r="B41" s="365" t="n"/>
      <c r="C41" s="169" t="inlineStr">
        <is>
          <t>RBF-101: Rubber Flooring
Product: Evolution - EVO 80 Sport Mat
Finish: Clear Waters
Size: 11.81"H x 47.24"W</t>
        </is>
      </c>
      <c r="D41" s="359" t="n">
        <v>1228.35</v>
      </c>
      <c r="E41" s="162" t="n">
        <v>0.05</v>
      </c>
      <c r="F41" s="359">
        <f>(1+E41)*D41</f>
        <v/>
      </c>
      <c r="G41" s="163" t="inlineStr">
        <is>
          <t>SF</t>
        </is>
      </c>
      <c r="H41" s="360" t="n">
        <v>6.34</v>
      </c>
      <c r="I41" s="361">
        <f>H41*F41</f>
        <v/>
      </c>
      <c r="J41" s="366" t="n">
        <v>3.2</v>
      </c>
      <c r="K41" s="367">
        <f>J41*F41</f>
        <v/>
      </c>
      <c r="L41" s="364">
        <f>K41+I41</f>
        <v/>
      </c>
      <c r="M41" s="357" t="n"/>
      <c r="N41" s="17" t="n"/>
      <c r="O41" s="2" t="n"/>
      <c r="P41" s="2" t="n"/>
      <c r="Q41" s="2" t="n"/>
      <c r="R41" s="2" t="n"/>
      <c r="S41" s="2" t="n"/>
      <c r="T41" s="2" t="n"/>
      <c r="U41" s="2" t="n"/>
      <c r="V41" s="2" t="n"/>
      <c r="W41" s="2" t="n"/>
      <c r="X41" s="2" t="n"/>
      <c r="Y41" s="2" t="n"/>
      <c r="Z41" s="2" t="n"/>
      <c r="AA41" s="2" t="n"/>
      <c r="AB41" s="2" t="n"/>
      <c r="AC41" s="2" t="n"/>
      <c r="AD41" s="2" t="n"/>
      <c r="AE41" s="2" t="n"/>
      <c r="AF41" s="2" t="n"/>
      <c r="AG41" s="2" t="n"/>
      <c r="AH41" s="2" t="n"/>
      <c r="AI41" s="2" t="n"/>
      <c r="AJ41" s="2" t="n"/>
      <c r="AK41" s="2" t="n"/>
      <c r="AL41" s="2" t="n"/>
      <c r="AM41" s="2" t="n"/>
      <c r="AN41" s="2" t="n"/>
      <c r="AO41" s="2" t="n"/>
      <c r="AP41" s="2" t="n"/>
      <c r="AQ41" s="2" t="n"/>
      <c r="AR41" s="2" t="n"/>
      <c r="AS41" s="2" t="n"/>
      <c r="AT41" s="2" t="n"/>
      <c r="AU41" s="2" t="n"/>
      <c r="AV41" s="2" t="n"/>
      <c r="AW41" s="2" t="n"/>
      <c r="AX41" s="2" t="n"/>
      <c r="AY41" s="2" t="n"/>
      <c r="AZ41" s="2" t="n"/>
      <c r="BA41" s="2" t="n"/>
      <c r="BB41" s="2" t="n"/>
      <c r="BC41" s="2" t="n"/>
      <c r="BD41" s="2" t="n"/>
      <c r="BE41" s="2" t="n"/>
      <c r="BF41" s="2" t="n"/>
      <c r="BG41" s="2" t="n"/>
      <c r="BH41" s="2" t="n"/>
      <c r="BI41" s="2" t="n"/>
      <c r="BJ41" s="2" t="n"/>
      <c r="BK41" s="2" t="n"/>
      <c r="BL41" s="2" t="n"/>
      <c r="BM41" s="2" t="n"/>
      <c r="BN41" s="2" t="n"/>
      <c r="BO41" s="2" t="n"/>
      <c r="BP41" s="2" t="n"/>
      <c r="BQ41" s="2" t="n"/>
      <c r="BR41" s="2" t="n"/>
      <c r="BS41" s="2" t="n"/>
      <c r="BT41" s="2" t="n"/>
      <c r="BU41" s="2" t="n"/>
      <c r="BV41" s="2" t="n"/>
      <c r="BW41" s="2" t="n"/>
    </row>
    <row r="42" ht="15.75" customFormat="1" customHeight="1" s="38">
      <c r="A42" s="160">
        <f>IF(F42&lt;&gt;"",1+MAX($A$2:A41),"")</f>
        <v/>
      </c>
      <c r="B42" s="365" t="n"/>
      <c r="C42" s="169" t="inlineStr">
        <is>
          <t>Luxury Vinyl Tile Flooring @ Stage</t>
        </is>
      </c>
      <c r="D42" s="359" t="n">
        <v>295.02</v>
      </c>
      <c r="E42" s="162" t="n">
        <v>0.05</v>
      </c>
      <c r="F42" s="359">
        <f>(1+E42)*D42</f>
        <v/>
      </c>
      <c r="G42" s="163" t="inlineStr">
        <is>
          <t>SF</t>
        </is>
      </c>
      <c r="H42" s="360" t="n">
        <v>6</v>
      </c>
      <c r="I42" s="361">
        <f>H42*F42</f>
        <v/>
      </c>
      <c r="J42" s="366" t="n">
        <v>3</v>
      </c>
      <c r="K42" s="367">
        <f>J42*F42</f>
        <v/>
      </c>
      <c r="L42" s="364">
        <f>K42+I42</f>
        <v/>
      </c>
      <c r="M42" s="357" t="n"/>
      <c r="N42" s="17" t="n"/>
      <c r="O42" s="2" t="n"/>
      <c r="P42" s="2" t="n"/>
      <c r="Q42" s="2" t="n"/>
      <c r="R42" s="2" t="n"/>
      <c r="S42" s="2" t="n"/>
      <c r="T42" s="2" t="n"/>
      <c r="U42" s="2" t="n"/>
      <c r="V42" s="2" t="n"/>
      <c r="W42" s="2" t="n"/>
      <c r="X42" s="2" t="n"/>
      <c r="Y42" s="2" t="n"/>
      <c r="Z42" s="2" t="n"/>
      <c r="AA42" s="2" t="n"/>
      <c r="AB42" s="2" t="n"/>
      <c r="AC42" s="2" t="n"/>
      <c r="AD42" s="2" t="n"/>
      <c r="AE42" s="2" t="n"/>
      <c r="AF42" s="2" t="n"/>
      <c r="AG42" s="2" t="n"/>
      <c r="AH42" s="2" t="n"/>
      <c r="AI42" s="2" t="n"/>
      <c r="AJ42" s="2" t="n"/>
      <c r="AK42" s="2" t="n"/>
      <c r="AL42" s="2" t="n"/>
      <c r="AM42" s="2" t="n"/>
      <c r="AN42" s="2" t="n"/>
      <c r="AO42" s="2" t="n"/>
      <c r="AP42" s="2" t="n"/>
      <c r="AQ42" s="2" t="n"/>
      <c r="AR42" s="2" t="n"/>
      <c r="AS42" s="2" t="n"/>
      <c r="AT42" s="2" t="n"/>
      <c r="AU42" s="2" t="n"/>
      <c r="AV42" s="2" t="n"/>
      <c r="AW42" s="2" t="n"/>
      <c r="AX42" s="2" t="n"/>
      <c r="AY42" s="2" t="n"/>
      <c r="AZ42" s="2" t="n"/>
      <c r="BA42" s="2" t="n"/>
      <c r="BB42" s="2" t="n"/>
      <c r="BC42" s="2" t="n"/>
      <c r="BD42" s="2" t="n"/>
      <c r="BE42" s="2" t="n"/>
      <c r="BF42" s="2" t="n"/>
      <c r="BG42" s="2" t="n"/>
      <c r="BH42" s="2" t="n"/>
      <c r="BI42" s="2" t="n"/>
      <c r="BJ42" s="2" t="n"/>
      <c r="BK42" s="2" t="n"/>
      <c r="BL42" s="2" t="n"/>
      <c r="BM42" s="2" t="n"/>
      <c r="BN42" s="2" t="n"/>
      <c r="BO42" s="2" t="n"/>
      <c r="BP42" s="2" t="n"/>
      <c r="BQ42" s="2" t="n"/>
      <c r="BR42" s="2" t="n"/>
      <c r="BS42" s="2" t="n"/>
      <c r="BT42" s="2" t="n"/>
      <c r="BU42" s="2" t="n"/>
      <c r="BV42" s="2" t="n"/>
      <c r="BW42" s="2" t="n"/>
    </row>
    <row r="43" ht="15.75" customFormat="1" customHeight="1" s="38">
      <c r="A43" s="160">
        <f>IF(F43&lt;&gt;"",1+MAX($A$2:A42),"")</f>
        <v/>
      </c>
      <c r="B43" s="365" t="n"/>
      <c r="C43" s="272" t="inlineStr">
        <is>
          <t>BASE, TRIMS, TRANSITIONS</t>
        </is>
      </c>
      <c r="D43" s="359" t="n"/>
      <c r="E43" s="162" t="n"/>
      <c r="F43" s="359" t="n"/>
      <c r="G43" s="163" t="n"/>
      <c r="H43" s="360" t="n"/>
      <c r="I43" s="361" t="n"/>
      <c r="J43" s="366" t="n"/>
      <c r="K43" s="367" t="n"/>
      <c r="L43" s="364" t="n"/>
      <c r="M43" s="357" t="n"/>
      <c r="N43" s="17" t="n"/>
      <c r="O43" s="2" t="n"/>
      <c r="P43" s="2" t="n"/>
      <c r="Q43" s="2" t="n"/>
      <c r="R43" s="2" t="n"/>
      <c r="S43" s="2" t="n"/>
      <c r="T43" s="2" t="n"/>
      <c r="U43" s="2" t="n"/>
      <c r="V43" s="2" t="n"/>
      <c r="W43" s="2" t="n"/>
      <c r="X43" s="2" t="n"/>
      <c r="Y43" s="2" t="n"/>
      <c r="Z43" s="2" t="n"/>
      <c r="AA43" s="2" t="n"/>
      <c r="AB43" s="2" t="n"/>
      <c r="AC43" s="2" t="n"/>
      <c r="AD43" s="2" t="n"/>
      <c r="AE43" s="2" t="n"/>
      <c r="AF43" s="2" t="n"/>
      <c r="AG43" s="2" t="n"/>
      <c r="AH43" s="2" t="n"/>
      <c r="AI43" s="2" t="n"/>
      <c r="AJ43" s="2" t="n"/>
      <c r="AK43" s="2" t="n"/>
      <c r="AL43" s="2" t="n"/>
      <c r="AM43" s="2" t="n"/>
      <c r="AN43" s="2" t="n"/>
      <c r="AO43" s="2" t="n"/>
      <c r="AP43" s="2" t="n"/>
      <c r="AQ43" s="2" t="n"/>
      <c r="AR43" s="2" t="n"/>
      <c r="AS43" s="2" t="n"/>
      <c r="AT43" s="2" t="n"/>
      <c r="AU43" s="2" t="n"/>
      <c r="AV43" s="2" t="n"/>
      <c r="AW43" s="2" t="n"/>
      <c r="AX43" s="2" t="n"/>
      <c r="AY43" s="2" t="n"/>
      <c r="AZ43" s="2" t="n"/>
      <c r="BA43" s="2" t="n"/>
      <c r="BB43" s="2" t="n"/>
      <c r="BC43" s="2" t="n"/>
      <c r="BD43" s="2" t="n"/>
      <c r="BE43" s="2" t="n"/>
      <c r="BF43" s="2" t="n"/>
      <c r="BG43" s="2" t="n"/>
      <c r="BH43" s="2" t="n"/>
      <c r="BI43" s="2" t="n"/>
      <c r="BJ43" s="2" t="n"/>
      <c r="BK43" s="2" t="n"/>
      <c r="BL43" s="2" t="n"/>
      <c r="BM43" s="2" t="n"/>
      <c r="BN43" s="2" t="n"/>
      <c r="BO43" s="2" t="n"/>
      <c r="BP43" s="2" t="n"/>
      <c r="BQ43" s="2" t="n"/>
      <c r="BR43" s="2" t="n"/>
      <c r="BS43" s="2" t="n"/>
      <c r="BT43" s="2" t="n"/>
      <c r="BU43" s="2" t="n"/>
      <c r="BV43" s="2" t="n"/>
      <c r="BW43" s="2" t="n"/>
    </row>
    <row r="44" ht="47.25" customFormat="1" customHeight="1" s="38">
      <c r="A44" s="160">
        <f>IF(F44&lt;&gt;"",1+MAX($A$2:A43),"")</f>
        <v/>
      </c>
      <c r="B44" s="365" t="n"/>
      <c r="C44" s="169" t="inlineStr">
        <is>
          <t>MT-104: Bronze - Plated Metal Finish
Product: Bronze Plated Steel
Color: Bronze To Match Designer Sample</t>
        </is>
      </c>
      <c r="D44" s="359" t="n">
        <v>31</v>
      </c>
      <c r="E44" s="162" t="n">
        <v>0.05</v>
      </c>
      <c r="F44" s="359">
        <f>(1+E44)*D44</f>
        <v/>
      </c>
      <c r="G44" s="163" t="inlineStr">
        <is>
          <t>LF</t>
        </is>
      </c>
      <c r="H44" s="360" t="n">
        <v>18</v>
      </c>
      <c r="I44" s="361">
        <f>H44*F44</f>
        <v/>
      </c>
      <c r="J44" s="366" t="n">
        <v>7</v>
      </c>
      <c r="K44" s="367">
        <f>J44*F44</f>
        <v/>
      </c>
      <c r="L44" s="364">
        <f>K44+I44</f>
        <v/>
      </c>
      <c r="M44" s="357" t="n"/>
      <c r="N44" s="17" t="n"/>
      <c r="O44" s="2" t="n"/>
      <c r="P44" s="2" t="n"/>
      <c r="Q44" s="2" t="n"/>
      <c r="R44" s="2" t="n"/>
      <c r="S44" s="2" t="n"/>
      <c r="T44" s="2" t="n"/>
      <c r="U44" s="2" t="n"/>
      <c r="V44" s="2" t="n"/>
      <c r="W44" s="2" t="n"/>
      <c r="X44" s="2" t="n"/>
      <c r="Y44" s="2" t="n"/>
      <c r="Z44" s="2" t="n"/>
      <c r="AA44" s="2" t="n"/>
      <c r="AB44" s="2" t="n"/>
      <c r="AC44" s="2" t="n"/>
      <c r="AD44" s="2" t="n"/>
      <c r="AE44" s="2" t="n"/>
      <c r="AF44" s="2" t="n"/>
      <c r="AG44" s="2" t="n"/>
      <c r="AH44" s="2" t="n"/>
      <c r="AI44" s="2" t="n"/>
      <c r="AJ44" s="2" t="n"/>
      <c r="AK44" s="2" t="n"/>
      <c r="AL44" s="2" t="n"/>
      <c r="AM44" s="2" t="n"/>
      <c r="AN44" s="2" t="n"/>
      <c r="AO44" s="2" t="n"/>
      <c r="AP44" s="2" t="n"/>
      <c r="AQ44" s="2" t="n"/>
      <c r="AR44" s="2" t="n"/>
      <c r="AS44" s="2" t="n"/>
      <c r="AT44" s="2" t="n"/>
      <c r="AU44" s="2" t="n"/>
      <c r="AV44" s="2" t="n"/>
      <c r="AW44" s="2" t="n"/>
      <c r="AX44" s="2" t="n"/>
      <c r="AY44" s="2" t="n"/>
      <c r="AZ44" s="2" t="n"/>
      <c r="BA44" s="2" t="n"/>
      <c r="BB44" s="2" t="n"/>
      <c r="BC44" s="2" t="n"/>
      <c r="BD44" s="2" t="n"/>
      <c r="BE44" s="2" t="n"/>
      <c r="BF44" s="2" t="n"/>
      <c r="BG44" s="2" t="n"/>
      <c r="BH44" s="2" t="n"/>
      <c r="BI44" s="2" t="n"/>
      <c r="BJ44" s="2" t="n"/>
      <c r="BK44" s="2" t="n"/>
      <c r="BL44" s="2" t="n"/>
      <c r="BM44" s="2" t="n"/>
      <c r="BN44" s="2" t="n"/>
      <c r="BO44" s="2" t="n"/>
      <c r="BP44" s="2" t="n"/>
      <c r="BQ44" s="2" t="n"/>
      <c r="BR44" s="2" t="n"/>
      <c r="BS44" s="2" t="n"/>
      <c r="BT44" s="2" t="n"/>
      <c r="BU44" s="2" t="n"/>
      <c r="BV44" s="2" t="n"/>
      <c r="BW44" s="2" t="n"/>
    </row>
    <row r="45" ht="63" customFormat="1" customHeight="1" s="38">
      <c r="A45" s="160">
        <f>IF(F45&lt;&gt;"",1+MAX($A$2:A44),"")</f>
        <v/>
      </c>
      <c r="B45" s="365" t="n"/>
      <c r="C45" s="169" t="inlineStr">
        <is>
          <t>RB-101: Base
Profile: Mandalay
Color: Peppercorn
Dimensions: 4.5"H x .375"D</t>
        </is>
      </c>
      <c r="D45" s="359">
        <f>15883.12+5141.42</f>
        <v/>
      </c>
      <c r="E45" s="162" t="n">
        <v>0.05</v>
      </c>
      <c r="F45" s="359">
        <f>(1+E45)*D45</f>
        <v/>
      </c>
      <c r="G45" s="163" t="inlineStr">
        <is>
          <t>LF</t>
        </is>
      </c>
      <c r="H45" s="360" t="n">
        <v>2.66</v>
      </c>
      <c r="I45" s="361">
        <f>H45*F45</f>
        <v/>
      </c>
      <c r="J45" s="366" t="n">
        <v>3.3</v>
      </c>
      <c r="K45" s="367">
        <f>J45*F45</f>
        <v/>
      </c>
      <c r="L45" s="364">
        <f>K45+I45</f>
        <v/>
      </c>
      <c r="M45" s="357" t="n"/>
      <c r="N45" s="17" t="n"/>
      <c r="O45" s="2" t="n"/>
      <c r="P45" s="2" t="n"/>
      <c r="Q45" s="2" t="n"/>
      <c r="R45" s="2" t="n"/>
      <c r="S45" s="2" t="n"/>
      <c r="T45" s="2" t="n"/>
      <c r="U45" s="2" t="n"/>
      <c r="V45" s="2" t="n"/>
      <c r="W45" s="2" t="n"/>
      <c r="X45" s="2" t="n"/>
      <c r="Y45" s="2" t="n"/>
      <c r="Z45" s="2" t="n"/>
      <c r="AA45" s="2" t="n"/>
      <c r="AB45" s="2" t="n"/>
      <c r="AC45" s="2" t="n"/>
      <c r="AD45" s="2" t="n"/>
      <c r="AE45" s="2" t="n"/>
      <c r="AF45" s="2" t="n"/>
      <c r="AG45" s="2" t="n"/>
      <c r="AH45" s="2" t="n"/>
      <c r="AI45" s="2" t="n"/>
      <c r="AJ45" s="2" t="n"/>
      <c r="AK45" s="2" t="n"/>
      <c r="AL45" s="2" t="n"/>
      <c r="AM45" s="2" t="n"/>
      <c r="AN45" s="2" t="n"/>
      <c r="AO45" s="2" t="n"/>
      <c r="AP45" s="2" t="n"/>
      <c r="AQ45" s="2" t="n"/>
      <c r="AR45" s="2" t="n"/>
      <c r="AS45" s="2" t="n"/>
      <c r="AT45" s="2" t="n"/>
      <c r="AU45" s="2" t="n"/>
      <c r="AV45" s="2" t="n"/>
      <c r="AW45" s="2" t="n"/>
      <c r="AX45" s="2" t="n"/>
      <c r="AY45" s="2" t="n"/>
      <c r="AZ45" s="2" t="n"/>
      <c r="BA45" s="2" t="n"/>
      <c r="BB45" s="2" t="n"/>
      <c r="BC45" s="2" t="n"/>
      <c r="BD45" s="2" t="n"/>
      <c r="BE45" s="2" t="n"/>
      <c r="BF45" s="2" t="n"/>
      <c r="BG45" s="2" t="n"/>
      <c r="BH45" s="2" t="n"/>
      <c r="BI45" s="2" t="n"/>
      <c r="BJ45" s="2" t="n"/>
      <c r="BK45" s="2" t="n"/>
      <c r="BL45" s="2" t="n"/>
      <c r="BM45" s="2" t="n"/>
      <c r="BN45" s="2" t="n"/>
      <c r="BO45" s="2" t="n"/>
      <c r="BP45" s="2" t="n"/>
      <c r="BQ45" s="2" t="n"/>
      <c r="BR45" s="2" t="n"/>
      <c r="BS45" s="2" t="n"/>
      <c r="BT45" s="2" t="n"/>
      <c r="BU45" s="2" t="n"/>
      <c r="BV45" s="2" t="n"/>
      <c r="BW45" s="2" t="n"/>
    </row>
    <row r="46" ht="63" customFormat="1" customHeight="1" s="38">
      <c r="A46" s="160">
        <f>IF(F46&lt;&gt;"",1+MAX($A$2:A45),"")</f>
        <v/>
      </c>
      <c r="B46" s="365" t="n"/>
      <c r="C46" s="169" t="inlineStr">
        <is>
          <t>RBF-101: Rubber Flooring
Product: Evolution - EVO 80 Sport Mat
Finish: Clear Waters
Size: 11.81"H x 47.24"W</t>
        </is>
      </c>
      <c r="D46" s="359" t="n">
        <v>132.34</v>
      </c>
      <c r="E46" s="162" t="n">
        <v>0.05</v>
      </c>
      <c r="F46" s="359">
        <f>(1+E46)*D46</f>
        <v/>
      </c>
      <c r="G46" s="163" t="inlineStr">
        <is>
          <t>LF</t>
        </is>
      </c>
      <c r="H46" s="360" t="n">
        <v>3.8</v>
      </c>
      <c r="I46" s="361">
        <f>H46*F46</f>
        <v/>
      </c>
      <c r="J46" s="366" t="n">
        <v>4.75</v>
      </c>
      <c r="K46" s="367">
        <f>J46*F46</f>
        <v/>
      </c>
      <c r="L46" s="364">
        <f>K46+I46</f>
        <v/>
      </c>
      <c r="M46" s="357" t="n"/>
      <c r="N46" s="17" t="n"/>
      <c r="O46" s="2" t="n"/>
      <c r="P46" s="2" t="n"/>
      <c r="Q46" s="2" t="n"/>
      <c r="R46" s="2" t="n"/>
      <c r="S46" s="2" t="n"/>
      <c r="T46" s="2" t="n"/>
      <c r="U46" s="2" t="n"/>
      <c r="V46" s="2" t="n"/>
      <c r="W46" s="2" t="n"/>
      <c r="X46" s="2" t="n"/>
      <c r="Y46" s="2" t="n"/>
      <c r="Z46" s="2" t="n"/>
      <c r="AA46" s="2" t="n"/>
      <c r="AB46" s="2" t="n"/>
      <c r="AC46" s="2" t="n"/>
      <c r="AD46" s="2" t="n"/>
      <c r="AE46" s="2" t="n"/>
      <c r="AF46" s="2" t="n"/>
      <c r="AG46" s="2" t="n"/>
      <c r="AH46" s="2" t="n"/>
      <c r="AI46" s="2" t="n"/>
      <c r="AJ46" s="2" t="n"/>
      <c r="AK46" s="2" t="n"/>
      <c r="AL46" s="2" t="n"/>
      <c r="AM46" s="2" t="n"/>
      <c r="AN46" s="2" t="n"/>
      <c r="AO46" s="2" t="n"/>
      <c r="AP46" s="2" t="n"/>
      <c r="AQ46" s="2" t="n"/>
      <c r="AR46" s="2" t="n"/>
      <c r="AS46" s="2" t="n"/>
      <c r="AT46" s="2" t="n"/>
      <c r="AU46" s="2" t="n"/>
      <c r="AV46" s="2" t="n"/>
      <c r="AW46" s="2" t="n"/>
      <c r="AX46" s="2" t="n"/>
      <c r="AY46" s="2" t="n"/>
      <c r="AZ46" s="2" t="n"/>
      <c r="BA46" s="2" t="n"/>
      <c r="BB46" s="2" t="n"/>
      <c r="BC46" s="2" t="n"/>
      <c r="BD46" s="2" t="n"/>
      <c r="BE46" s="2" t="n"/>
      <c r="BF46" s="2" t="n"/>
      <c r="BG46" s="2" t="n"/>
      <c r="BH46" s="2" t="n"/>
      <c r="BI46" s="2" t="n"/>
      <c r="BJ46" s="2" t="n"/>
      <c r="BK46" s="2" t="n"/>
      <c r="BL46" s="2" t="n"/>
      <c r="BM46" s="2" t="n"/>
      <c r="BN46" s="2" t="n"/>
      <c r="BO46" s="2" t="n"/>
      <c r="BP46" s="2" t="n"/>
      <c r="BQ46" s="2" t="n"/>
      <c r="BR46" s="2" t="n"/>
      <c r="BS46" s="2" t="n"/>
      <c r="BT46" s="2" t="n"/>
      <c r="BU46" s="2" t="n"/>
      <c r="BV46" s="2" t="n"/>
      <c r="BW46" s="2" t="n"/>
    </row>
    <row r="47" ht="78.75" customFormat="1" customHeight="1" s="38">
      <c r="A47" s="160">
        <f>IF(F47&lt;&gt;"",1+MAX($A$2:A46),"")</f>
        <v/>
      </c>
      <c r="B47" s="365" t="n"/>
      <c r="C47" s="169" t="inlineStr">
        <is>
          <t>ST-105: Stone
Name: Taj Mahal
Type: Quartzite
Finish: Polished
Thickness: 3cm</t>
        </is>
      </c>
      <c r="D47" s="359" t="n">
        <v>24.29</v>
      </c>
      <c r="E47" s="162" t="n">
        <v>0.05</v>
      </c>
      <c r="F47" s="359">
        <f>(1+E47)*D47</f>
        <v/>
      </c>
      <c r="G47" s="163" t="inlineStr">
        <is>
          <t>LF</t>
        </is>
      </c>
      <c r="H47" s="360" t="n">
        <v>18</v>
      </c>
      <c r="I47" s="361">
        <f>H47*F47</f>
        <v/>
      </c>
      <c r="J47" s="366" t="n">
        <v>7</v>
      </c>
      <c r="K47" s="367">
        <f>J47*F47</f>
        <v/>
      </c>
      <c r="L47" s="364">
        <f>K47+I47</f>
        <v/>
      </c>
      <c r="M47" s="357" t="n"/>
      <c r="N47" s="17" t="n"/>
      <c r="O47" s="2" t="n"/>
      <c r="P47" s="2" t="n"/>
      <c r="Q47" s="2" t="n"/>
      <c r="R47" s="2" t="n"/>
      <c r="S47" s="2" t="n"/>
      <c r="T47" s="2" t="n"/>
      <c r="U47" s="2" t="n"/>
      <c r="V47" s="2" t="n"/>
      <c r="W47" s="2" t="n"/>
      <c r="X47" s="2" t="n"/>
      <c r="Y47" s="2" t="n"/>
      <c r="Z47" s="2" t="n"/>
      <c r="AA47" s="2" t="n"/>
      <c r="AB47" s="2" t="n"/>
      <c r="AC47" s="2" t="n"/>
      <c r="AD47" s="2" t="n"/>
      <c r="AE47" s="2" t="n"/>
      <c r="AF47" s="2" t="n"/>
      <c r="AG47" s="2" t="n"/>
      <c r="AH47" s="2" t="n"/>
      <c r="AI47" s="2" t="n"/>
      <c r="AJ47" s="2" t="n"/>
      <c r="AK47" s="2" t="n"/>
      <c r="AL47" s="2" t="n"/>
      <c r="AM47" s="2" t="n"/>
      <c r="AN47" s="2" t="n"/>
      <c r="AO47" s="2" t="n"/>
      <c r="AP47" s="2" t="n"/>
      <c r="AQ47" s="2" t="n"/>
      <c r="AR47" s="2" t="n"/>
      <c r="AS47" s="2" t="n"/>
      <c r="AT47" s="2" t="n"/>
      <c r="AU47" s="2" t="n"/>
      <c r="AV47" s="2" t="n"/>
      <c r="AW47" s="2" t="n"/>
      <c r="AX47" s="2" t="n"/>
      <c r="AY47" s="2" t="n"/>
      <c r="AZ47" s="2" t="n"/>
      <c r="BA47" s="2" t="n"/>
      <c r="BB47" s="2" t="n"/>
      <c r="BC47" s="2" t="n"/>
      <c r="BD47" s="2" t="n"/>
      <c r="BE47" s="2" t="n"/>
      <c r="BF47" s="2" t="n"/>
      <c r="BG47" s="2" t="n"/>
      <c r="BH47" s="2" t="n"/>
      <c r="BI47" s="2" t="n"/>
      <c r="BJ47" s="2" t="n"/>
      <c r="BK47" s="2" t="n"/>
      <c r="BL47" s="2" t="n"/>
      <c r="BM47" s="2" t="n"/>
      <c r="BN47" s="2" t="n"/>
      <c r="BO47" s="2" t="n"/>
      <c r="BP47" s="2" t="n"/>
      <c r="BQ47" s="2" t="n"/>
      <c r="BR47" s="2" t="n"/>
      <c r="BS47" s="2" t="n"/>
      <c r="BT47" s="2" t="n"/>
      <c r="BU47" s="2" t="n"/>
      <c r="BV47" s="2" t="n"/>
      <c r="BW47" s="2" t="n"/>
    </row>
    <row r="48" ht="126" customFormat="1" customHeight="1" s="38">
      <c r="A48" s="160">
        <f>IF(F48&lt;&gt;"",1+MAX($A$2:A47),"")</f>
        <v/>
      </c>
      <c r="B48" s="365" t="n"/>
      <c r="C48" s="169" t="inlineStr">
        <is>
          <t>T-101B: Tile Base
Name: Muse
Color: Grey
Size: 3"x24" Bullnose
Thickness: 7/16"
Finish: Natural
Grout Color: CBP Winter Gray # 335
Grout Thickness: 1/8"</t>
        </is>
      </c>
      <c r="D48" s="359" t="n">
        <v>12625.91</v>
      </c>
      <c r="E48" s="162" t="n">
        <v>0.05</v>
      </c>
      <c r="F48" s="359">
        <f>(1+E48)*D48</f>
        <v/>
      </c>
      <c r="G48" s="163" t="inlineStr">
        <is>
          <t>LF</t>
        </is>
      </c>
      <c r="H48" s="360" t="n">
        <v>4.95</v>
      </c>
      <c r="I48" s="361">
        <f>H48*F48</f>
        <v/>
      </c>
      <c r="J48" s="366" t="n">
        <v>11.9</v>
      </c>
      <c r="K48" s="367">
        <f>J48*F48</f>
        <v/>
      </c>
      <c r="L48" s="364">
        <f>K48+I48</f>
        <v/>
      </c>
      <c r="M48" s="357" t="n"/>
      <c r="N48" s="17" t="n"/>
      <c r="O48" s="2" t="n"/>
      <c r="P48" s="2" t="n"/>
      <c r="Q48" s="2" t="n"/>
      <c r="R48" s="2" t="n"/>
      <c r="S48" s="2" t="n"/>
      <c r="T48" s="2" t="n"/>
      <c r="U48" s="2" t="n"/>
      <c r="V48" s="2" t="n"/>
      <c r="W48" s="2" t="n"/>
      <c r="X48" s="2" t="n"/>
      <c r="Y48" s="2" t="n"/>
      <c r="Z48" s="2" t="n"/>
      <c r="AA48" s="2" t="n"/>
      <c r="AB48" s="2" t="n"/>
      <c r="AC48" s="2" t="n"/>
      <c r="AD48" s="2" t="n"/>
      <c r="AE48" s="2" t="n"/>
      <c r="AF48" s="2" t="n"/>
      <c r="AG48" s="2" t="n"/>
      <c r="AH48" s="2" t="n"/>
      <c r="AI48" s="2" t="n"/>
      <c r="AJ48" s="2" t="n"/>
      <c r="AK48" s="2" t="n"/>
      <c r="AL48" s="2" t="n"/>
      <c r="AM48" s="2" t="n"/>
      <c r="AN48" s="2" t="n"/>
      <c r="AO48" s="2" t="n"/>
      <c r="AP48" s="2" t="n"/>
      <c r="AQ48" s="2" t="n"/>
      <c r="AR48" s="2" t="n"/>
      <c r="AS48" s="2" t="n"/>
      <c r="AT48" s="2" t="n"/>
      <c r="AU48" s="2" t="n"/>
      <c r="AV48" s="2" t="n"/>
      <c r="AW48" s="2" t="n"/>
      <c r="AX48" s="2" t="n"/>
      <c r="AY48" s="2" t="n"/>
      <c r="AZ48" s="2" t="n"/>
      <c r="BA48" s="2" t="n"/>
      <c r="BB48" s="2" t="n"/>
      <c r="BC48" s="2" t="n"/>
      <c r="BD48" s="2" t="n"/>
      <c r="BE48" s="2" t="n"/>
      <c r="BF48" s="2" t="n"/>
      <c r="BG48" s="2" t="n"/>
      <c r="BH48" s="2" t="n"/>
      <c r="BI48" s="2" t="n"/>
      <c r="BJ48" s="2" t="n"/>
      <c r="BK48" s="2" t="n"/>
      <c r="BL48" s="2" t="n"/>
      <c r="BM48" s="2" t="n"/>
      <c r="BN48" s="2" t="n"/>
      <c r="BO48" s="2" t="n"/>
      <c r="BP48" s="2" t="n"/>
      <c r="BQ48" s="2" t="n"/>
      <c r="BR48" s="2" t="n"/>
      <c r="BS48" s="2" t="n"/>
      <c r="BT48" s="2" t="n"/>
      <c r="BU48" s="2" t="n"/>
      <c r="BV48" s="2" t="n"/>
      <c r="BW48" s="2" t="n"/>
    </row>
    <row r="49" ht="110.25" customFormat="1" customHeight="1" s="38">
      <c r="A49" s="160">
        <f>IF(F49&lt;&gt;"",1+MAX($A$2:A48),"")</f>
        <v/>
      </c>
      <c r="B49" s="365" t="n"/>
      <c r="C49" s="169" t="inlineStr">
        <is>
          <t>T-103C: Bullnose
Series: Napoli Unique Stones
Color: Grigio Imperiale
Size: 3"x30"
Finish: Polished
Grout Color: TBD
Grout Thickness: 1/8"</t>
        </is>
      </c>
      <c r="D49" s="359" t="n">
        <v>10.57</v>
      </c>
      <c r="E49" s="162" t="n">
        <v>0.05</v>
      </c>
      <c r="F49" s="359">
        <f>(1+E49)*D49</f>
        <v/>
      </c>
      <c r="G49" s="163" t="inlineStr">
        <is>
          <t>LF</t>
        </is>
      </c>
      <c r="H49" s="360" t="n">
        <v>5.6</v>
      </c>
      <c r="I49" s="361">
        <f>H49*F49</f>
        <v/>
      </c>
      <c r="J49" s="366" t="n">
        <v>12.6</v>
      </c>
      <c r="K49" s="367">
        <f>J49*F49</f>
        <v/>
      </c>
      <c r="L49" s="364">
        <f>K49+I49</f>
        <v/>
      </c>
      <c r="M49" s="357" t="n"/>
      <c r="N49" s="17" t="n"/>
      <c r="O49" s="2" t="n"/>
      <c r="P49" s="2" t="n"/>
      <c r="Q49" s="2" t="n"/>
      <c r="R49" s="2" t="n"/>
      <c r="S49" s="2" t="n"/>
      <c r="T49" s="2" t="n"/>
      <c r="U49" s="2" t="n"/>
      <c r="V49" s="2" t="n"/>
      <c r="W49" s="2" t="n"/>
      <c r="X49" s="2" t="n"/>
      <c r="Y49" s="2" t="n"/>
      <c r="Z49" s="2" t="n"/>
      <c r="AA49" s="2" t="n"/>
      <c r="AB49" s="2" t="n"/>
      <c r="AC49" s="2" t="n"/>
      <c r="AD49" s="2" t="n"/>
      <c r="AE49" s="2" t="n"/>
      <c r="AF49" s="2" t="n"/>
      <c r="AG49" s="2" t="n"/>
      <c r="AH49" s="2" t="n"/>
      <c r="AI49" s="2" t="n"/>
      <c r="AJ49" s="2" t="n"/>
      <c r="AK49" s="2" t="n"/>
      <c r="AL49" s="2" t="n"/>
      <c r="AM49" s="2" t="n"/>
      <c r="AN49" s="2" t="n"/>
      <c r="AO49" s="2" t="n"/>
      <c r="AP49" s="2" t="n"/>
      <c r="AQ49" s="2" t="n"/>
      <c r="AR49" s="2" t="n"/>
      <c r="AS49" s="2" t="n"/>
      <c r="AT49" s="2" t="n"/>
      <c r="AU49" s="2" t="n"/>
      <c r="AV49" s="2" t="n"/>
      <c r="AW49" s="2" t="n"/>
      <c r="AX49" s="2" t="n"/>
      <c r="AY49" s="2" t="n"/>
      <c r="AZ49" s="2" t="n"/>
      <c r="BA49" s="2" t="n"/>
      <c r="BB49" s="2" t="n"/>
      <c r="BC49" s="2" t="n"/>
      <c r="BD49" s="2" t="n"/>
      <c r="BE49" s="2" t="n"/>
      <c r="BF49" s="2" t="n"/>
      <c r="BG49" s="2" t="n"/>
      <c r="BH49" s="2" t="n"/>
      <c r="BI49" s="2" t="n"/>
      <c r="BJ49" s="2" t="n"/>
      <c r="BK49" s="2" t="n"/>
      <c r="BL49" s="2" t="n"/>
      <c r="BM49" s="2" t="n"/>
      <c r="BN49" s="2" t="n"/>
      <c r="BO49" s="2" t="n"/>
      <c r="BP49" s="2" t="n"/>
      <c r="BQ49" s="2" t="n"/>
      <c r="BR49" s="2" t="n"/>
      <c r="BS49" s="2" t="n"/>
      <c r="BT49" s="2" t="n"/>
      <c r="BU49" s="2" t="n"/>
      <c r="BV49" s="2" t="n"/>
      <c r="BW49" s="2" t="n"/>
    </row>
    <row r="50" ht="110.25" customFormat="1" customHeight="1" s="38">
      <c r="A50" s="160">
        <f>IF(F50&lt;&gt;"",1+MAX($A$2:A49),"")</f>
        <v/>
      </c>
      <c r="B50" s="365" t="n"/>
      <c r="C50" s="169" t="inlineStr">
        <is>
          <t>T-107: Tile
Series: Ristretto
Color: Smoke
Size: 12"x24"
Thickness: 9mm
Grout Color: TBD
Grout Thickness: 1/8"</t>
        </is>
      </c>
      <c r="D50" s="359" t="n">
        <v>9.99</v>
      </c>
      <c r="E50" s="162" t="n">
        <v>0.05</v>
      </c>
      <c r="F50" s="359">
        <f>(1+E50)*D50</f>
        <v/>
      </c>
      <c r="G50" s="163" t="inlineStr">
        <is>
          <t>LF</t>
        </is>
      </c>
      <c r="H50" s="360" t="n">
        <v>4.66</v>
      </c>
      <c r="I50" s="361">
        <f>H50*F50</f>
        <v/>
      </c>
      <c r="J50" s="366" t="n">
        <v>11.75</v>
      </c>
      <c r="K50" s="367">
        <f>J50*F50</f>
        <v/>
      </c>
      <c r="L50" s="364">
        <f>K50+I50</f>
        <v/>
      </c>
      <c r="M50" s="357" t="n"/>
      <c r="N50" s="17" t="n"/>
      <c r="O50" s="2" t="n"/>
      <c r="P50" s="2" t="n"/>
      <c r="Q50" s="2" t="n"/>
      <c r="R50" s="2" t="n"/>
      <c r="S50" s="2" t="n"/>
      <c r="T50" s="2" t="n"/>
      <c r="U50" s="2" t="n"/>
      <c r="V50" s="2" t="n"/>
      <c r="W50" s="2" t="n"/>
      <c r="X50" s="2" t="n"/>
      <c r="Y50" s="2" t="n"/>
      <c r="Z50" s="2" t="n"/>
      <c r="AA50" s="2" t="n"/>
      <c r="AB50" s="2" t="n"/>
      <c r="AC50" s="2" t="n"/>
      <c r="AD50" s="2" t="n"/>
      <c r="AE50" s="2" t="n"/>
      <c r="AF50" s="2" t="n"/>
      <c r="AG50" s="2" t="n"/>
      <c r="AH50" s="2" t="n"/>
      <c r="AI50" s="2" t="n"/>
      <c r="AJ50" s="2" t="n"/>
      <c r="AK50" s="2" t="n"/>
      <c r="AL50" s="2" t="n"/>
      <c r="AM50" s="2" t="n"/>
      <c r="AN50" s="2" t="n"/>
      <c r="AO50" s="2" t="n"/>
      <c r="AP50" s="2" t="n"/>
      <c r="AQ50" s="2" t="n"/>
      <c r="AR50" s="2" t="n"/>
      <c r="AS50" s="2" t="n"/>
      <c r="AT50" s="2" t="n"/>
      <c r="AU50" s="2" t="n"/>
      <c r="AV50" s="2" t="n"/>
      <c r="AW50" s="2" t="n"/>
      <c r="AX50" s="2" t="n"/>
      <c r="AY50" s="2" t="n"/>
      <c r="AZ50" s="2" t="n"/>
      <c r="BA50" s="2" t="n"/>
      <c r="BB50" s="2" t="n"/>
      <c r="BC50" s="2" t="n"/>
      <c r="BD50" s="2" t="n"/>
      <c r="BE50" s="2" t="n"/>
      <c r="BF50" s="2" t="n"/>
      <c r="BG50" s="2" t="n"/>
      <c r="BH50" s="2" t="n"/>
      <c r="BI50" s="2" t="n"/>
      <c r="BJ50" s="2" t="n"/>
      <c r="BK50" s="2" t="n"/>
      <c r="BL50" s="2" t="n"/>
      <c r="BM50" s="2" t="n"/>
      <c r="BN50" s="2" t="n"/>
      <c r="BO50" s="2" t="n"/>
      <c r="BP50" s="2" t="n"/>
      <c r="BQ50" s="2" t="n"/>
      <c r="BR50" s="2" t="n"/>
      <c r="BS50" s="2" t="n"/>
      <c r="BT50" s="2" t="n"/>
      <c r="BU50" s="2" t="n"/>
      <c r="BV50" s="2" t="n"/>
      <c r="BW50" s="2" t="n"/>
    </row>
    <row r="51" ht="126" customFormat="1" customHeight="1" s="38">
      <c r="A51" s="160">
        <f>IF(F51&lt;&gt;"",1+MAX($A$2:A50),"")</f>
        <v/>
      </c>
      <c r="B51" s="365" t="n"/>
      <c r="C51" s="169" t="inlineStr">
        <is>
          <t>T-113: Tile
Series: TBD
Color: TBD
Size: TBD
Finish: TBD
Thickness: TBD
Grout Color: TBD
Grout Thickness: 1/8"</t>
        </is>
      </c>
      <c r="D51" s="359" t="n">
        <v>259.07</v>
      </c>
      <c r="E51" s="162" t="n">
        <v>0.05</v>
      </c>
      <c r="F51" s="359">
        <f>(1+E51)*D51</f>
        <v/>
      </c>
      <c r="G51" s="163" t="inlineStr">
        <is>
          <t>LF</t>
        </is>
      </c>
      <c r="H51" s="360" t="n">
        <v>4.78</v>
      </c>
      <c r="I51" s="361">
        <f>H51*F51</f>
        <v/>
      </c>
      <c r="J51" s="366" t="n">
        <v>11.82</v>
      </c>
      <c r="K51" s="367">
        <f>J51*F51</f>
        <v/>
      </c>
      <c r="L51" s="364">
        <f>K51+I51</f>
        <v/>
      </c>
      <c r="M51" s="357" t="n"/>
      <c r="N51" s="17" t="n"/>
      <c r="O51" s="2" t="n"/>
      <c r="P51" s="2" t="n"/>
      <c r="Q51" s="2" t="n"/>
      <c r="R51" s="2" t="n"/>
      <c r="S51" s="2" t="n"/>
      <c r="T51" s="2" t="n"/>
      <c r="U51" s="2" t="n"/>
      <c r="V51" s="2" t="n"/>
      <c r="W51" s="2" t="n"/>
      <c r="X51" s="2" t="n"/>
      <c r="Y51" s="2" t="n"/>
      <c r="Z51" s="2" t="n"/>
      <c r="AA51" s="2" t="n"/>
      <c r="AB51" s="2" t="n"/>
      <c r="AC51" s="2" t="n"/>
      <c r="AD51" s="2" t="n"/>
      <c r="AE51" s="2" t="n"/>
      <c r="AF51" s="2" t="n"/>
      <c r="AG51" s="2" t="n"/>
      <c r="AH51" s="2" t="n"/>
      <c r="AI51" s="2" t="n"/>
      <c r="AJ51" s="2" t="n"/>
      <c r="AK51" s="2" t="n"/>
      <c r="AL51" s="2" t="n"/>
      <c r="AM51" s="2" t="n"/>
      <c r="AN51" s="2" t="n"/>
      <c r="AO51" s="2" t="n"/>
      <c r="AP51" s="2" t="n"/>
      <c r="AQ51" s="2" t="n"/>
      <c r="AR51" s="2" t="n"/>
      <c r="AS51" s="2" t="n"/>
      <c r="AT51" s="2" t="n"/>
      <c r="AU51" s="2" t="n"/>
      <c r="AV51" s="2" t="n"/>
      <c r="AW51" s="2" t="n"/>
      <c r="AX51" s="2" t="n"/>
      <c r="AY51" s="2" t="n"/>
      <c r="AZ51" s="2" t="n"/>
      <c r="BA51" s="2" t="n"/>
      <c r="BB51" s="2" t="n"/>
      <c r="BC51" s="2" t="n"/>
      <c r="BD51" s="2" t="n"/>
      <c r="BE51" s="2" t="n"/>
      <c r="BF51" s="2" t="n"/>
      <c r="BG51" s="2" t="n"/>
      <c r="BH51" s="2" t="n"/>
      <c r="BI51" s="2" t="n"/>
      <c r="BJ51" s="2" t="n"/>
      <c r="BK51" s="2" t="n"/>
      <c r="BL51" s="2" t="n"/>
      <c r="BM51" s="2" t="n"/>
      <c r="BN51" s="2" t="n"/>
      <c r="BO51" s="2" t="n"/>
      <c r="BP51" s="2" t="n"/>
      <c r="BQ51" s="2" t="n"/>
      <c r="BR51" s="2" t="n"/>
      <c r="BS51" s="2" t="n"/>
      <c r="BT51" s="2" t="n"/>
      <c r="BU51" s="2" t="n"/>
      <c r="BV51" s="2" t="n"/>
      <c r="BW51" s="2" t="n"/>
    </row>
    <row r="52" ht="110.25" customFormat="1" customHeight="1" s="38">
      <c r="A52" s="160">
        <f>IF(F52&lt;&gt;"",1+MAX($A$2:A51),"")</f>
        <v/>
      </c>
      <c r="B52" s="365" t="n"/>
      <c r="C52" s="169" t="inlineStr">
        <is>
          <t>TB-102: Bullnose
Series: Napoli Unique Stones
Color: Bianco Statuario
Size: 3"Hx24"
Finish: Polished
Grout Color: TBD
Grout Thickness: 1/8"</t>
        </is>
      </c>
      <c r="D52" s="359">
        <f>148.69+106.45</f>
        <v/>
      </c>
      <c r="E52" s="162" t="n">
        <v>0.05</v>
      </c>
      <c r="F52" s="359">
        <f>(1+E52)*D52</f>
        <v/>
      </c>
      <c r="G52" s="163" t="inlineStr">
        <is>
          <t>LF</t>
        </is>
      </c>
      <c r="H52" s="360" t="n">
        <v>6.36</v>
      </c>
      <c r="I52" s="361">
        <f>H52*F52</f>
        <v/>
      </c>
      <c r="J52" s="366" t="n">
        <v>11.94</v>
      </c>
      <c r="K52" s="367">
        <f>J52*F52</f>
        <v/>
      </c>
      <c r="L52" s="364">
        <f>K52+I52</f>
        <v/>
      </c>
      <c r="M52" s="357" t="n"/>
      <c r="N52" s="17" t="n"/>
      <c r="O52" s="2" t="n"/>
      <c r="P52" s="2" t="n"/>
      <c r="Q52" s="2" t="n"/>
      <c r="R52" s="2" t="n"/>
      <c r="S52" s="2" t="n"/>
      <c r="T52" s="2" t="n"/>
      <c r="U52" s="2" t="n"/>
      <c r="V52" s="2" t="n"/>
      <c r="W52" s="2" t="n"/>
      <c r="X52" s="2" t="n"/>
      <c r="Y52" s="2" t="n"/>
      <c r="Z52" s="2" t="n"/>
      <c r="AA52" s="2" t="n"/>
      <c r="AB52" s="2" t="n"/>
      <c r="AC52" s="2" t="n"/>
      <c r="AD52" s="2" t="n"/>
      <c r="AE52" s="2" t="n"/>
      <c r="AF52" s="2" t="n"/>
      <c r="AG52" s="2" t="n"/>
      <c r="AH52" s="2" t="n"/>
      <c r="AI52" s="2" t="n"/>
      <c r="AJ52" s="2" t="n"/>
      <c r="AK52" s="2" t="n"/>
      <c r="AL52" s="2" t="n"/>
      <c r="AM52" s="2" t="n"/>
      <c r="AN52" s="2" t="n"/>
      <c r="AO52" s="2" t="n"/>
      <c r="AP52" s="2" t="n"/>
      <c r="AQ52" s="2" t="n"/>
      <c r="AR52" s="2" t="n"/>
      <c r="AS52" s="2" t="n"/>
      <c r="AT52" s="2" t="n"/>
      <c r="AU52" s="2" t="n"/>
      <c r="AV52" s="2" t="n"/>
      <c r="AW52" s="2" t="n"/>
      <c r="AX52" s="2" t="n"/>
      <c r="AY52" s="2" t="n"/>
      <c r="AZ52" s="2" t="n"/>
      <c r="BA52" s="2" t="n"/>
      <c r="BB52" s="2" t="n"/>
      <c r="BC52" s="2" t="n"/>
      <c r="BD52" s="2" t="n"/>
      <c r="BE52" s="2" t="n"/>
      <c r="BF52" s="2" t="n"/>
      <c r="BG52" s="2" t="n"/>
      <c r="BH52" s="2" t="n"/>
      <c r="BI52" s="2" t="n"/>
      <c r="BJ52" s="2" t="n"/>
      <c r="BK52" s="2" t="n"/>
      <c r="BL52" s="2" t="n"/>
      <c r="BM52" s="2" t="n"/>
      <c r="BN52" s="2" t="n"/>
      <c r="BO52" s="2" t="n"/>
      <c r="BP52" s="2" t="n"/>
      <c r="BQ52" s="2" t="n"/>
      <c r="BR52" s="2" t="n"/>
      <c r="BS52" s="2" t="n"/>
      <c r="BT52" s="2" t="n"/>
      <c r="BU52" s="2" t="n"/>
      <c r="BV52" s="2" t="n"/>
      <c r="BW52" s="2" t="n"/>
    </row>
    <row r="53" ht="94.5" customFormat="1" customHeight="1" s="38">
      <c r="A53" s="160">
        <f>IF(F53&lt;&gt;"",1+MAX($A$2:A52),"")</f>
        <v/>
      </c>
      <c r="B53" s="365" t="n"/>
      <c r="C53" s="169" t="inlineStr">
        <is>
          <t>TB-103: Cove Base
Series: Paver
Color: Gray 0Q85
Number: P-3665
Size: 6"x6"
Thickness: 3/8</t>
        </is>
      </c>
      <c r="D53" s="359" t="n">
        <v>61.48</v>
      </c>
      <c r="E53" s="162" t="n">
        <v>0.05</v>
      </c>
      <c r="F53" s="359">
        <f>(1+E53)*D53</f>
        <v/>
      </c>
      <c r="G53" s="163" t="inlineStr">
        <is>
          <t>LF</t>
        </is>
      </c>
      <c r="H53" s="360" t="n">
        <v>3.2</v>
      </c>
      <c r="I53" s="361">
        <f>H53*F53</f>
        <v/>
      </c>
      <c r="J53" s="366" t="n">
        <v>4.2</v>
      </c>
      <c r="K53" s="367">
        <f>J53*F53</f>
        <v/>
      </c>
      <c r="L53" s="364">
        <f>K53+I53</f>
        <v/>
      </c>
      <c r="M53" s="357" t="n"/>
      <c r="N53" s="17" t="n"/>
      <c r="O53" s="2" t="n"/>
      <c r="P53" s="2" t="n"/>
      <c r="Q53" s="2" t="n"/>
      <c r="R53" s="2" t="n"/>
      <c r="S53" s="2" t="n"/>
      <c r="T53" s="2" t="n"/>
      <c r="U53" s="2" t="n"/>
      <c r="V53" s="2" t="n"/>
      <c r="W53" s="2" t="n"/>
      <c r="X53" s="2" t="n"/>
      <c r="Y53" s="2" t="n"/>
      <c r="Z53" s="2" t="n"/>
      <c r="AA53" s="2" t="n"/>
      <c r="AB53" s="2" t="n"/>
      <c r="AC53" s="2" t="n"/>
      <c r="AD53" s="2" t="n"/>
      <c r="AE53" s="2" t="n"/>
      <c r="AF53" s="2" t="n"/>
      <c r="AG53" s="2" t="n"/>
      <c r="AH53" s="2" t="n"/>
      <c r="AI53" s="2" t="n"/>
      <c r="AJ53" s="2" t="n"/>
      <c r="AK53" s="2" t="n"/>
      <c r="AL53" s="2" t="n"/>
      <c r="AM53" s="2" t="n"/>
      <c r="AN53" s="2" t="n"/>
      <c r="AO53" s="2" t="n"/>
      <c r="AP53" s="2" t="n"/>
      <c r="AQ53" s="2" t="n"/>
      <c r="AR53" s="2" t="n"/>
      <c r="AS53" s="2" t="n"/>
      <c r="AT53" s="2" t="n"/>
      <c r="AU53" s="2" t="n"/>
      <c r="AV53" s="2" t="n"/>
      <c r="AW53" s="2" t="n"/>
      <c r="AX53" s="2" t="n"/>
      <c r="AY53" s="2" t="n"/>
      <c r="AZ53" s="2" t="n"/>
      <c r="BA53" s="2" t="n"/>
      <c r="BB53" s="2" t="n"/>
      <c r="BC53" s="2" t="n"/>
      <c r="BD53" s="2" t="n"/>
      <c r="BE53" s="2" t="n"/>
      <c r="BF53" s="2" t="n"/>
      <c r="BG53" s="2" t="n"/>
      <c r="BH53" s="2" t="n"/>
      <c r="BI53" s="2" t="n"/>
      <c r="BJ53" s="2" t="n"/>
      <c r="BK53" s="2" t="n"/>
      <c r="BL53" s="2" t="n"/>
      <c r="BM53" s="2" t="n"/>
      <c r="BN53" s="2" t="n"/>
      <c r="BO53" s="2" t="n"/>
      <c r="BP53" s="2" t="n"/>
      <c r="BQ53" s="2" t="n"/>
      <c r="BR53" s="2" t="n"/>
      <c r="BS53" s="2" t="n"/>
      <c r="BT53" s="2" t="n"/>
      <c r="BU53" s="2" t="n"/>
      <c r="BV53" s="2" t="n"/>
      <c r="BW53" s="2" t="n"/>
    </row>
    <row r="54" ht="63" customFormat="1" customHeight="1" s="38">
      <c r="A54" s="160">
        <f>IF(F54&lt;&gt;"",1+MAX($A$2:A53),"")</f>
        <v/>
      </c>
      <c r="B54" s="365" t="n"/>
      <c r="C54" s="169" t="inlineStr">
        <is>
          <t>WD-102: Wood Veneer
Collection: Navurban
Color: Ravenswood
Panel Sizes: 4' x 8', 4' x 10', 4' x 12'</t>
        </is>
      </c>
      <c r="D54" s="359">
        <f>1115.34+1437.22</f>
        <v/>
      </c>
      <c r="E54" s="162" t="n">
        <v>0.05</v>
      </c>
      <c r="F54" s="359">
        <f>(1+E54)*D54</f>
        <v/>
      </c>
      <c r="G54" s="163" t="inlineStr">
        <is>
          <t>LF</t>
        </is>
      </c>
      <c r="H54" s="360" t="n">
        <v>3.8</v>
      </c>
      <c r="I54" s="361">
        <f>H54*F54</f>
        <v/>
      </c>
      <c r="J54" s="366" t="n">
        <v>7.5</v>
      </c>
      <c r="K54" s="367">
        <f>J54*F54</f>
        <v/>
      </c>
      <c r="L54" s="364">
        <f>K54+I54</f>
        <v/>
      </c>
      <c r="M54" s="357" t="n"/>
      <c r="N54" s="17" t="n"/>
      <c r="O54" s="2" t="n"/>
      <c r="P54" s="2" t="n"/>
      <c r="Q54" s="2" t="n"/>
      <c r="R54" s="2" t="n"/>
      <c r="S54" s="2" t="n"/>
      <c r="T54" s="2" t="n"/>
      <c r="U54" s="2" t="n"/>
      <c r="V54" s="2" t="n"/>
      <c r="W54" s="2" t="n"/>
      <c r="X54" s="2" t="n"/>
      <c r="Y54" s="2" t="n"/>
      <c r="Z54" s="2" t="n"/>
      <c r="AA54" s="2" t="n"/>
      <c r="AB54" s="2" t="n"/>
      <c r="AC54" s="2" t="n"/>
      <c r="AD54" s="2" t="n"/>
      <c r="AE54" s="2" t="n"/>
      <c r="AF54" s="2" t="n"/>
      <c r="AG54" s="2" t="n"/>
      <c r="AH54" s="2" t="n"/>
      <c r="AI54" s="2" t="n"/>
      <c r="AJ54" s="2" t="n"/>
      <c r="AK54" s="2" t="n"/>
      <c r="AL54" s="2" t="n"/>
      <c r="AM54" s="2" t="n"/>
      <c r="AN54" s="2" t="n"/>
      <c r="AO54" s="2" t="n"/>
      <c r="AP54" s="2" t="n"/>
      <c r="AQ54" s="2" t="n"/>
      <c r="AR54" s="2" t="n"/>
      <c r="AS54" s="2" t="n"/>
      <c r="AT54" s="2" t="n"/>
      <c r="AU54" s="2" t="n"/>
      <c r="AV54" s="2" t="n"/>
      <c r="AW54" s="2" t="n"/>
      <c r="AX54" s="2" t="n"/>
      <c r="AY54" s="2" t="n"/>
      <c r="AZ54" s="2" t="n"/>
      <c r="BA54" s="2" t="n"/>
      <c r="BB54" s="2" t="n"/>
      <c r="BC54" s="2" t="n"/>
      <c r="BD54" s="2" t="n"/>
      <c r="BE54" s="2" t="n"/>
      <c r="BF54" s="2" t="n"/>
      <c r="BG54" s="2" t="n"/>
      <c r="BH54" s="2" t="n"/>
      <c r="BI54" s="2" t="n"/>
      <c r="BJ54" s="2" t="n"/>
      <c r="BK54" s="2" t="n"/>
      <c r="BL54" s="2" t="n"/>
      <c r="BM54" s="2" t="n"/>
      <c r="BN54" s="2" t="n"/>
      <c r="BO54" s="2" t="n"/>
      <c r="BP54" s="2" t="n"/>
      <c r="BQ54" s="2" t="n"/>
      <c r="BR54" s="2" t="n"/>
      <c r="BS54" s="2" t="n"/>
      <c r="BT54" s="2" t="n"/>
      <c r="BU54" s="2" t="n"/>
      <c r="BV54" s="2" t="n"/>
      <c r="BW54" s="2" t="n"/>
    </row>
    <row r="55" ht="47.25" customFormat="1" customHeight="1" s="38">
      <c r="A55" s="160">
        <f>IF(F55&lt;&gt;"",1+MAX($A$2:A54),"")</f>
        <v/>
      </c>
      <c r="B55" s="365" t="n"/>
      <c r="C55" s="169" t="inlineStr">
        <is>
          <t>ST-101: Stone Threshold
Name: VU127 Urban Grey
Finish: Polished</t>
        </is>
      </c>
      <c r="D55" s="359">
        <f>1035.44+964.04</f>
        <v/>
      </c>
      <c r="E55" s="162" t="n">
        <v>0.05</v>
      </c>
      <c r="F55" s="359">
        <f>(1+E55)*D55</f>
        <v/>
      </c>
      <c r="G55" s="163" t="inlineStr">
        <is>
          <t>LF</t>
        </is>
      </c>
      <c r="H55" s="360" t="n">
        <v>18</v>
      </c>
      <c r="I55" s="361">
        <f>H55*F55</f>
        <v/>
      </c>
      <c r="J55" s="366" t="n">
        <v>7</v>
      </c>
      <c r="K55" s="367">
        <f>J55*F55</f>
        <v/>
      </c>
      <c r="L55" s="364">
        <f>K55+I55</f>
        <v/>
      </c>
      <c r="M55" s="357" t="n"/>
      <c r="N55" s="17" t="n"/>
      <c r="O55" s="2" t="n"/>
      <c r="P55" s="2" t="n"/>
      <c r="Q55" s="2" t="n"/>
      <c r="R55" s="2" t="n"/>
      <c r="S55" s="2" t="n"/>
      <c r="T55" s="2" t="n"/>
      <c r="U55" s="2" t="n"/>
      <c r="V55" s="2" t="n"/>
      <c r="W55" s="2" t="n"/>
      <c r="X55" s="2" t="n"/>
      <c r="Y55" s="2" t="n"/>
      <c r="Z55" s="2" t="n"/>
      <c r="AA55" s="2" t="n"/>
      <c r="AB55" s="2" t="n"/>
      <c r="AC55" s="2" t="n"/>
      <c r="AD55" s="2" t="n"/>
      <c r="AE55" s="2" t="n"/>
      <c r="AF55" s="2" t="n"/>
      <c r="AG55" s="2" t="n"/>
      <c r="AH55" s="2" t="n"/>
      <c r="AI55" s="2" t="n"/>
      <c r="AJ55" s="2" t="n"/>
      <c r="AK55" s="2" t="n"/>
      <c r="AL55" s="2" t="n"/>
      <c r="AM55" s="2" t="n"/>
      <c r="AN55" s="2" t="n"/>
      <c r="AO55" s="2" t="n"/>
      <c r="AP55" s="2" t="n"/>
      <c r="AQ55" s="2" t="n"/>
      <c r="AR55" s="2" t="n"/>
      <c r="AS55" s="2" t="n"/>
      <c r="AT55" s="2" t="n"/>
      <c r="AU55" s="2" t="n"/>
      <c r="AV55" s="2" t="n"/>
      <c r="AW55" s="2" t="n"/>
      <c r="AX55" s="2" t="n"/>
      <c r="AY55" s="2" t="n"/>
      <c r="AZ55" s="2" t="n"/>
      <c r="BA55" s="2" t="n"/>
      <c r="BB55" s="2" t="n"/>
      <c r="BC55" s="2" t="n"/>
      <c r="BD55" s="2" t="n"/>
      <c r="BE55" s="2" t="n"/>
      <c r="BF55" s="2" t="n"/>
      <c r="BG55" s="2" t="n"/>
      <c r="BH55" s="2" t="n"/>
      <c r="BI55" s="2" t="n"/>
      <c r="BJ55" s="2" t="n"/>
      <c r="BK55" s="2" t="n"/>
      <c r="BL55" s="2" t="n"/>
      <c r="BM55" s="2" t="n"/>
      <c r="BN55" s="2" t="n"/>
      <c r="BO55" s="2" t="n"/>
      <c r="BP55" s="2" t="n"/>
      <c r="BQ55" s="2" t="n"/>
      <c r="BR55" s="2" t="n"/>
      <c r="BS55" s="2" t="n"/>
      <c r="BT55" s="2" t="n"/>
      <c r="BU55" s="2" t="n"/>
      <c r="BV55" s="2" t="n"/>
      <c r="BW55" s="2" t="n"/>
    </row>
    <row r="56" ht="15.75" customFormat="1" customHeight="1" s="38">
      <c r="A56" s="160">
        <f>IF(F56&lt;&gt;"",1+MAX($A$2:A55),"")</f>
        <v/>
      </c>
      <c r="B56" s="365" t="n"/>
      <c r="C56" s="169" t="inlineStr">
        <is>
          <t>Tile Threshold</t>
        </is>
      </c>
      <c r="D56" s="359" t="n">
        <v>11.35</v>
      </c>
      <c r="E56" s="162" t="n">
        <v>0.05</v>
      </c>
      <c r="F56" s="359">
        <f>(1+E56)*D56</f>
        <v/>
      </c>
      <c r="G56" s="163" t="inlineStr">
        <is>
          <t>LF</t>
        </is>
      </c>
      <c r="H56" s="360" t="n">
        <v>16</v>
      </c>
      <c r="I56" s="361">
        <f>H56*F56</f>
        <v/>
      </c>
      <c r="J56" s="366" t="n">
        <v>6</v>
      </c>
      <c r="K56" s="367">
        <f>J56*F56</f>
        <v/>
      </c>
      <c r="L56" s="364">
        <f>K56+I56</f>
        <v/>
      </c>
      <c r="M56" s="357" t="n"/>
      <c r="N56" s="17" t="n"/>
      <c r="O56" s="2" t="n"/>
      <c r="P56" s="2" t="n"/>
      <c r="Q56" s="2" t="n"/>
      <c r="R56" s="2" t="n"/>
      <c r="S56" s="2" t="n"/>
      <c r="T56" s="2" t="n"/>
      <c r="U56" s="2" t="n"/>
      <c r="V56" s="2" t="n"/>
      <c r="W56" s="2" t="n"/>
      <c r="X56" s="2" t="n"/>
      <c r="Y56" s="2" t="n"/>
      <c r="Z56" s="2" t="n"/>
      <c r="AA56" s="2" t="n"/>
      <c r="AB56" s="2" t="n"/>
      <c r="AC56" s="2" t="n"/>
      <c r="AD56" s="2" t="n"/>
      <c r="AE56" s="2" t="n"/>
      <c r="AF56" s="2" t="n"/>
      <c r="AG56" s="2" t="n"/>
      <c r="AH56" s="2" t="n"/>
      <c r="AI56" s="2" t="n"/>
      <c r="AJ56" s="2" t="n"/>
      <c r="AK56" s="2" t="n"/>
      <c r="AL56" s="2" t="n"/>
      <c r="AM56" s="2" t="n"/>
      <c r="AN56" s="2" t="n"/>
      <c r="AO56" s="2" t="n"/>
      <c r="AP56" s="2" t="n"/>
      <c r="AQ56" s="2" t="n"/>
      <c r="AR56" s="2" t="n"/>
      <c r="AS56" s="2" t="n"/>
      <c r="AT56" s="2" t="n"/>
      <c r="AU56" s="2" t="n"/>
      <c r="AV56" s="2" t="n"/>
      <c r="AW56" s="2" t="n"/>
      <c r="AX56" s="2" t="n"/>
      <c r="AY56" s="2" t="n"/>
      <c r="AZ56" s="2" t="n"/>
      <c r="BA56" s="2" t="n"/>
      <c r="BB56" s="2" t="n"/>
      <c r="BC56" s="2" t="n"/>
      <c r="BD56" s="2" t="n"/>
      <c r="BE56" s="2" t="n"/>
      <c r="BF56" s="2" t="n"/>
      <c r="BG56" s="2" t="n"/>
      <c r="BH56" s="2" t="n"/>
      <c r="BI56" s="2" t="n"/>
      <c r="BJ56" s="2" t="n"/>
      <c r="BK56" s="2" t="n"/>
      <c r="BL56" s="2" t="n"/>
      <c r="BM56" s="2" t="n"/>
      <c r="BN56" s="2" t="n"/>
      <c r="BO56" s="2" t="n"/>
      <c r="BP56" s="2" t="n"/>
      <c r="BQ56" s="2" t="n"/>
      <c r="BR56" s="2" t="n"/>
      <c r="BS56" s="2" t="n"/>
      <c r="BT56" s="2" t="n"/>
      <c r="BU56" s="2" t="n"/>
      <c r="BV56" s="2" t="n"/>
      <c r="BW56" s="2" t="n"/>
    </row>
    <row r="57" ht="15.75" customFormat="1" customHeight="1" s="38">
      <c r="A57" s="160">
        <f>IF(F57&lt;&gt;"",1+MAX($A$2:A56),"")</f>
        <v/>
      </c>
      <c r="B57" s="365" t="n"/>
      <c r="C57" s="169" t="inlineStr">
        <is>
          <t>3/4" Stone Threshold</t>
        </is>
      </c>
      <c r="D57" s="359" t="n">
        <v>3.59</v>
      </c>
      <c r="E57" s="162" t="n">
        <v>0.05</v>
      </c>
      <c r="F57" s="359">
        <f>(1+E57)*D57</f>
        <v/>
      </c>
      <c r="G57" s="163" t="inlineStr">
        <is>
          <t>LF</t>
        </is>
      </c>
      <c r="H57" s="360" t="n">
        <v>19</v>
      </c>
      <c r="I57" s="361">
        <f>H57*F57</f>
        <v/>
      </c>
      <c r="J57" s="366" t="n">
        <v>7</v>
      </c>
      <c r="K57" s="367">
        <f>J57*F57</f>
        <v/>
      </c>
      <c r="L57" s="364">
        <f>K57+I57</f>
        <v/>
      </c>
      <c r="M57" s="357" t="n"/>
      <c r="N57" s="17" t="n"/>
      <c r="O57" s="2" t="n"/>
      <c r="P57" s="2" t="n"/>
      <c r="Q57" s="2" t="n"/>
      <c r="R57" s="2" t="n"/>
      <c r="S57" s="2" t="n"/>
      <c r="T57" s="2" t="n"/>
      <c r="U57" s="2" t="n"/>
      <c r="V57" s="2" t="n"/>
      <c r="W57" s="2" t="n"/>
      <c r="X57" s="2" t="n"/>
      <c r="Y57" s="2" t="n"/>
      <c r="Z57" s="2" t="n"/>
      <c r="AA57" s="2" t="n"/>
      <c r="AB57" s="2" t="n"/>
      <c r="AC57" s="2" t="n"/>
      <c r="AD57" s="2" t="n"/>
      <c r="AE57" s="2" t="n"/>
      <c r="AF57" s="2" t="n"/>
      <c r="AG57" s="2" t="n"/>
      <c r="AH57" s="2" t="n"/>
      <c r="AI57" s="2" t="n"/>
      <c r="AJ57" s="2" t="n"/>
      <c r="AK57" s="2" t="n"/>
      <c r="AL57" s="2" t="n"/>
      <c r="AM57" s="2" t="n"/>
      <c r="AN57" s="2" t="n"/>
      <c r="AO57" s="2" t="n"/>
      <c r="AP57" s="2" t="n"/>
      <c r="AQ57" s="2" t="n"/>
      <c r="AR57" s="2" t="n"/>
      <c r="AS57" s="2" t="n"/>
      <c r="AT57" s="2" t="n"/>
      <c r="AU57" s="2" t="n"/>
      <c r="AV57" s="2" t="n"/>
      <c r="AW57" s="2" t="n"/>
      <c r="AX57" s="2" t="n"/>
      <c r="AY57" s="2" t="n"/>
      <c r="AZ57" s="2" t="n"/>
      <c r="BA57" s="2" t="n"/>
      <c r="BB57" s="2" t="n"/>
      <c r="BC57" s="2" t="n"/>
      <c r="BD57" s="2" t="n"/>
      <c r="BE57" s="2" t="n"/>
      <c r="BF57" s="2" t="n"/>
      <c r="BG57" s="2" t="n"/>
      <c r="BH57" s="2" t="n"/>
      <c r="BI57" s="2" t="n"/>
      <c r="BJ57" s="2" t="n"/>
      <c r="BK57" s="2" t="n"/>
      <c r="BL57" s="2" t="n"/>
      <c r="BM57" s="2" t="n"/>
      <c r="BN57" s="2" t="n"/>
      <c r="BO57" s="2" t="n"/>
      <c r="BP57" s="2" t="n"/>
      <c r="BQ57" s="2" t="n"/>
      <c r="BR57" s="2" t="n"/>
      <c r="BS57" s="2" t="n"/>
      <c r="BT57" s="2" t="n"/>
      <c r="BU57" s="2" t="n"/>
      <c r="BV57" s="2" t="n"/>
      <c r="BW57" s="2" t="n"/>
    </row>
    <row r="58" ht="15.75" customFormat="1" customHeight="1" s="38">
      <c r="A58" s="160">
        <f>IF(F58&lt;&gt;"",1+MAX($A$2:A57),"")</f>
        <v/>
      </c>
      <c r="B58" s="365" t="n"/>
      <c r="C58" s="169" t="inlineStr">
        <is>
          <t>Schulter-Reno-TK Floor Transition</t>
        </is>
      </c>
      <c r="D58" s="359" t="n">
        <v>10</v>
      </c>
      <c r="E58" s="162" t="n">
        <v>0.05</v>
      </c>
      <c r="F58" s="359">
        <f>(1+E58)*D58</f>
        <v/>
      </c>
      <c r="G58" s="163" t="inlineStr">
        <is>
          <t>LF</t>
        </is>
      </c>
      <c r="H58" s="360" t="n">
        <v>22</v>
      </c>
      <c r="I58" s="361">
        <f>H58*F58</f>
        <v/>
      </c>
      <c r="J58" s="366" t="n">
        <v>8</v>
      </c>
      <c r="K58" s="367">
        <f>J58*F58</f>
        <v/>
      </c>
      <c r="L58" s="364">
        <f>K58+I58</f>
        <v/>
      </c>
      <c r="M58" s="357" t="n"/>
      <c r="N58" s="17" t="n"/>
      <c r="O58" s="2" t="n"/>
      <c r="P58" s="2" t="n"/>
      <c r="Q58" s="2" t="n"/>
      <c r="R58" s="2" t="n"/>
      <c r="S58" s="2" t="n"/>
      <c r="T58" s="2" t="n"/>
      <c r="U58" s="2" t="n"/>
      <c r="V58" s="2" t="n"/>
      <c r="W58" s="2" t="n"/>
      <c r="X58" s="2" t="n"/>
      <c r="Y58" s="2" t="n"/>
      <c r="Z58" s="2" t="n"/>
      <c r="AA58" s="2" t="n"/>
      <c r="AB58" s="2" t="n"/>
      <c r="AC58" s="2" t="n"/>
      <c r="AD58" s="2" t="n"/>
      <c r="AE58" s="2" t="n"/>
      <c r="AF58" s="2" t="n"/>
      <c r="AG58" s="2" t="n"/>
      <c r="AH58" s="2" t="n"/>
      <c r="AI58" s="2" t="n"/>
      <c r="AJ58" s="2" t="n"/>
      <c r="AK58" s="2" t="n"/>
      <c r="AL58" s="2" t="n"/>
      <c r="AM58" s="2" t="n"/>
      <c r="AN58" s="2" t="n"/>
      <c r="AO58" s="2" t="n"/>
      <c r="AP58" s="2" t="n"/>
      <c r="AQ58" s="2" t="n"/>
      <c r="AR58" s="2" t="n"/>
      <c r="AS58" s="2" t="n"/>
      <c r="AT58" s="2" t="n"/>
      <c r="AU58" s="2" t="n"/>
      <c r="AV58" s="2" t="n"/>
      <c r="AW58" s="2" t="n"/>
      <c r="AX58" s="2" t="n"/>
      <c r="AY58" s="2" t="n"/>
      <c r="AZ58" s="2" t="n"/>
      <c r="BA58" s="2" t="n"/>
      <c r="BB58" s="2" t="n"/>
      <c r="BC58" s="2" t="n"/>
      <c r="BD58" s="2" t="n"/>
      <c r="BE58" s="2" t="n"/>
      <c r="BF58" s="2" t="n"/>
      <c r="BG58" s="2" t="n"/>
      <c r="BH58" s="2" t="n"/>
      <c r="BI58" s="2" t="n"/>
      <c r="BJ58" s="2" t="n"/>
      <c r="BK58" s="2" t="n"/>
      <c r="BL58" s="2" t="n"/>
      <c r="BM58" s="2" t="n"/>
      <c r="BN58" s="2" t="n"/>
      <c r="BO58" s="2" t="n"/>
      <c r="BP58" s="2" t="n"/>
      <c r="BQ58" s="2" t="n"/>
      <c r="BR58" s="2" t="n"/>
      <c r="BS58" s="2" t="n"/>
      <c r="BT58" s="2" t="n"/>
      <c r="BU58" s="2" t="n"/>
      <c r="BV58" s="2" t="n"/>
      <c r="BW58" s="2" t="n"/>
    </row>
    <row r="59" ht="15.75" customFormat="1" customHeight="1" s="38">
      <c r="A59" s="160">
        <f>IF(F59&lt;&gt;"",1+MAX($A$2:A58),"")</f>
        <v/>
      </c>
      <c r="B59" s="368" t="n"/>
      <c r="C59" s="169" t="inlineStr">
        <is>
          <t>Cerfix Prostlye Brass Inlay Transiton</t>
        </is>
      </c>
      <c r="D59" s="359" t="n">
        <v>330.59</v>
      </c>
      <c r="E59" s="162" t="n">
        <v>0.05</v>
      </c>
      <c r="F59" s="359">
        <f>(1+E59)*D59</f>
        <v/>
      </c>
      <c r="G59" s="163" t="inlineStr">
        <is>
          <t>LF</t>
        </is>
      </c>
      <c r="H59" s="360" t="n">
        <v>22</v>
      </c>
      <c r="I59" s="361">
        <f>H59*F59</f>
        <v/>
      </c>
      <c r="J59" s="366" t="n">
        <v>8</v>
      </c>
      <c r="K59" s="367">
        <f>J59*F59</f>
        <v/>
      </c>
      <c r="L59" s="364">
        <f>K59+I59</f>
        <v/>
      </c>
      <c r="M59" s="357" t="n"/>
      <c r="N59" s="17" t="n"/>
      <c r="O59" s="2" t="n"/>
      <c r="P59" s="2" t="n"/>
      <c r="Q59" s="2" t="n"/>
      <c r="R59" s="2" t="n"/>
      <c r="S59" s="2" t="n"/>
      <c r="T59" s="2" t="n"/>
      <c r="U59" s="2" t="n"/>
      <c r="V59" s="2" t="n"/>
      <c r="W59" s="2" t="n"/>
      <c r="X59" s="2" t="n"/>
      <c r="Y59" s="2" t="n"/>
      <c r="Z59" s="2" t="n"/>
      <c r="AA59" s="2" t="n"/>
      <c r="AB59" s="2" t="n"/>
      <c r="AC59" s="2" t="n"/>
      <c r="AD59" s="2" t="n"/>
      <c r="AE59" s="2" t="n"/>
      <c r="AF59" s="2" t="n"/>
      <c r="AG59" s="2" t="n"/>
      <c r="AH59" s="2" t="n"/>
      <c r="AI59" s="2" t="n"/>
      <c r="AJ59" s="2" t="n"/>
      <c r="AK59" s="2" t="n"/>
      <c r="AL59" s="2" t="n"/>
      <c r="AM59" s="2" t="n"/>
      <c r="AN59" s="2" t="n"/>
      <c r="AO59" s="2" t="n"/>
      <c r="AP59" s="2" t="n"/>
      <c r="AQ59" s="2" t="n"/>
      <c r="AR59" s="2" t="n"/>
      <c r="AS59" s="2" t="n"/>
      <c r="AT59" s="2" t="n"/>
      <c r="AU59" s="2" t="n"/>
      <c r="AV59" s="2" t="n"/>
      <c r="AW59" s="2" t="n"/>
      <c r="AX59" s="2" t="n"/>
      <c r="AY59" s="2" t="n"/>
      <c r="AZ59" s="2" t="n"/>
      <c r="BA59" s="2" t="n"/>
      <c r="BB59" s="2" t="n"/>
      <c r="BC59" s="2" t="n"/>
      <c r="BD59" s="2" t="n"/>
      <c r="BE59" s="2" t="n"/>
      <c r="BF59" s="2" t="n"/>
      <c r="BG59" s="2" t="n"/>
      <c r="BH59" s="2" t="n"/>
      <c r="BI59" s="2" t="n"/>
      <c r="BJ59" s="2" t="n"/>
      <c r="BK59" s="2" t="n"/>
      <c r="BL59" s="2" t="n"/>
      <c r="BM59" s="2" t="n"/>
      <c r="BN59" s="2" t="n"/>
      <c r="BO59" s="2" t="n"/>
      <c r="BP59" s="2" t="n"/>
      <c r="BQ59" s="2" t="n"/>
      <c r="BR59" s="2" t="n"/>
      <c r="BS59" s="2" t="n"/>
      <c r="BT59" s="2" t="n"/>
      <c r="BU59" s="2" t="n"/>
      <c r="BV59" s="2" t="n"/>
      <c r="BW59" s="2" t="n"/>
    </row>
    <row r="60" ht="15.75" customFormat="1" customHeight="1" s="38">
      <c r="A60" s="160">
        <f>IF(F60&lt;&gt;"",1+MAX($A$2:A59),"")</f>
        <v/>
      </c>
      <c r="B60" s="225" t="n"/>
      <c r="C60" s="169" t="inlineStr">
        <is>
          <t>Door Trim</t>
        </is>
      </c>
      <c r="D60" s="359">
        <f>19487+440</f>
        <v/>
      </c>
      <c r="E60" s="162" t="n">
        <v>0.05</v>
      </c>
      <c r="F60" s="359">
        <f>(1+E60)*D60</f>
        <v/>
      </c>
      <c r="G60" s="163" t="inlineStr">
        <is>
          <t>LF</t>
        </is>
      </c>
      <c r="H60" s="360" t="n">
        <v>2.6</v>
      </c>
      <c r="I60" s="361">
        <f>H60*F60</f>
        <v/>
      </c>
      <c r="J60" s="366" t="n">
        <v>3.2</v>
      </c>
      <c r="K60" s="367">
        <f>J60*F60</f>
        <v/>
      </c>
      <c r="L60" s="364">
        <f>K60+I60</f>
        <v/>
      </c>
      <c r="M60" s="357" t="n"/>
      <c r="N60" s="17" t="n"/>
      <c r="O60" s="2" t="n"/>
      <c r="P60" s="2" t="n"/>
      <c r="Q60" s="2" t="n"/>
      <c r="R60" s="2" t="n"/>
      <c r="S60" s="2" t="n"/>
      <c r="T60" s="2" t="n"/>
      <c r="U60" s="2" t="n"/>
      <c r="V60" s="2" t="n"/>
      <c r="W60" s="2" t="n"/>
      <c r="X60" s="2" t="n"/>
      <c r="Y60" s="2" t="n"/>
      <c r="Z60" s="2" t="n"/>
      <c r="AA60" s="2" t="n"/>
      <c r="AB60" s="2" t="n"/>
      <c r="AC60" s="2" t="n"/>
      <c r="AD60" s="2" t="n"/>
      <c r="AE60" s="2" t="n"/>
      <c r="AF60" s="2" t="n"/>
      <c r="AG60" s="2" t="n"/>
      <c r="AH60" s="2" t="n"/>
      <c r="AI60" s="2" t="n"/>
      <c r="AJ60" s="2" t="n"/>
      <c r="AK60" s="2" t="n"/>
      <c r="AL60" s="2" t="n"/>
      <c r="AM60" s="2" t="n"/>
      <c r="AN60" s="2" t="n"/>
      <c r="AO60" s="2" t="n"/>
      <c r="AP60" s="2" t="n"/>
      <c r="AQ60" s="2" t="n"/>
      <c r="AR60" s="2" t="n"/>
      <c r="AS60" s="2" t="n"/>
      <c r="AT60" s="2" t="n"/>
      <c r="AU60" s="2" t="n"/>
      <c r="AV60" s="2" t="n"/>
      <c r="AW60" s="2" t="n"/>
      <c r="AX60" s="2" t="n"/>
      <c r="AY60" s="2" t="n"/>
      <c r="AZ60" s="2" t="n"/>
      <c r="BA60" s="2" t="n"/>
      <c r="BB60" s="2" t="n"/>
      <c r="BC60" s="2" t="n"/>
      <c r="BD60" s="2" t="n"/>
      <c r="BE60" s="2" t="n"/>
      <c r="BF60" s="2" t="n"/>
      <c r="BG60" s="2" t="n"/>
      <c r="BH60" s="2" t="n"/>
      <c r="BI60" s="2" t="n"/>
      <c r="BJ60" s="2" t="n"/>
      <c r="BK60" s="2" t="n"/>
      <c r="BL60" s="2" t="n"/>
      <c r="BM60" s="2" t="n"/>
      <c r="BN60" s="2" t="n"/>
      <c r="BO60" s="2" t="n"/>
      <c r="BP60" s="2" t="n"/>
      <c r="BQ60" s="2" t="n"/>
      <c r="BR60" s="2" t="n"/>
      <c r="BS60" s="2" t="n"/>
      <c r="BT60" s="2" t="n"/>
      <c r="BU60" s="2" t="n"/>
      <c r="BV60" s="2" t="n"/>
      <c r="BW60" s="2" t="n"/>
      <c r="BX60" s="2" t="n"/>
      <c r="BY60" s="2" t="n"/>
    </row>
    <row r="61" ht="31.5" customFormat="1" customHeight="1" s="38">
      <c r="A61" s="160">
        <f>IF(F61&lt;&gt;"",1+MAX($A$2:A60),"")</f>
        <v/>
      </c>
      <c r="B61" s="225" t="n"/>
      <c r="C61" s="169" t="inlineStr">
        <is>
          <t>MT-101: Metal Plated Trim 
Color: Brass</t>
        </is>
      </c>
      <c r="D61" s="359" t="n">
        <v>670.09</v>
      </c>
      <c r="E61" s="162" t="n">
        <v>0.05</v>
      </c>
      <c r="F61" s="359">
        <f>(1+E61)*D61</f>
        <v/>
      </c>
      <c r="G61" s="163" t="inlineStr">
        <is>
          <t>LF</t>
        </is>
      </c>
      <c r="H61" s="360" t="n">
        <v>3.84</v>
      </c>
      <c r="I61" s="361">
        <f>H61*F61</f>
        <v/>
      </c>
      <c r="J61" s="366" t="n">
        <v>4.78</v>
      </c>
      <c r="K61" s="367">
        <f>J61*F61</f>
        <v/>
      </c>
      <c r="L61" s="364">
        <f>K61+I61</f>
        <v/>
      </c>
      <c r="M61" s="357" t="n"/>
      <c r="N61" s="17" t="n"/>
      <c r="O61" s="2" t="n"/>
      <c r="P61" s="2" t="n"/>
      <c r="Q61" s="2" t="n"/>
      <c r="R61" s="2" t="n"/>
      <c r="S61" s="2" t="n"/>
      <c r="T61" s="2" t="n"/>
      <c r="U61" s="2" t="n"/>
      <c r="V61" s="2" t="n"/>
      <c r="W61" s="2" t="n"/>
      <c r="X61" s="2" t="n"/>
      <c r="Y61" s="2" t="n"/>
      <c r="Z61" s="2" t="n"/>
      <c r="AA61" s="2" t="n"/>
      <c r="AB61" s="2" t="n"/>
      <c r="AC61" s="2" t="n"/>
      <c r="AD61" s="2" t="n"/>
      <c r="AE61" s="2" t="n"/>
      <c r="AF61" s="2" t="n"/>
      <c r="AG61" s="2" t="n"/>
      <c r="AH61" s="2" t="n"/>
      <c r="AI61" s="2" t="n"/>
      <c r="AJ61" s="2" t="n"/>
      <c r="AK61" s="2" t="n"/>
      <c r="AL61" s="2" t="n"/>
      <c r="AM61" s="2" t="n"/>
      <c r="AN61" s="2" t="n"/>
      <c r="AO61" s="2" t="n"/>
      <c r="AP61" s="2" t="n"/>
      <c r="AQ61" s="2" t="n"/>
      <c r="AR61" s="2" t="n"/>
      <c r="AS61" s="2" t="n"/>
      <c r="AT61" s="2" t="n"/>
      <c r="AU61" s="2" t="n"/>
      <c r="AV61" s="2" t="n"/>
      <c r="AW61" s="2" t="n"/>
      <c r="AX61" s="2" t="n"/>
      <c r="AY61" s="2" t="n"/>
      <c r="AZ61" s="2" t="n"/>
      <c r="BA61" s="2" t="n"/>
      <c r="BB61" s="2" t="n"/>
      <c r="BC61" s="2" t="n"/>
      <c r="BD61" s="2" t="n"/>
      <c r="BE61" s="2" t="n"/>
      <c r="BF61" s="2" t="n"/>
      <c r="BG61" s="2" t="n"/>
      <c r="BH61" s="2" t="n"/>
      <c r="BI61" s="2" t="n"/>
      <c r="BJ61" s="2" t="n"/>
      <c r="BK61" s="2" t="n"/>
      <c r="BL61" s="2" t="n"/>
      <c r="BM61" s="2" t="n"/>
      <c r="BN61" s="2" t="n"/>
      <c r="BO61" s="2" t="n"/>
      <c r="BP61" s="2" t="n"/>
      <c r="BQ61" s="2" t="n"/>
      <c r="BR61" s="2" t="n"/>
      <c r="BS61" s="2" t="n"/>
      <c r="BT61" s="2" t="n"/>
      <c r="BU61" s="2" t="n"/>
      <c r="BV61" s="2" t="n"/>
      <c r="BW61" s="2" t="n"/>
      <c r="BX61" s="2" t="n"/>
      <c r="BY61" s="2" t="n"/>
    </row>
    <row r="62" ht="31.5" customFormat="1" customHeight="1" s="38">
      <c r="A62" s="160">
        <f>IF(F62&lt;&gt;"",1+MAX($A$2:A61),"")</f>
        <v/>
      </c>
      <c r="B62" s="225" t="n"/>
      <c r="C62" s="169" t="inlineStr">
        <is>
          <t>WD-102: Wood Veneer
Manufacturer: Materials Inc.</t>
        </is>
      </c>
      <c r="D62" s="359" t="n">
        <v>40.3</v>
      </c>
      <c r="E62" s="162" t="n">
        <v>0.05</v>
      </c>
      <c r="F62" s="359">
        <f>(1+E62)*D62</f>
        <v/>
      </c>
      <c r="G62" s="163" t="inlineStr">
        <is>
          <t>LF</t>
        </is>
      </c>
      <c r="H62" s="360" t="n">
        <v>8.949999999999999</v>
      </c>
      <c r="I62" s="361">
        <f>H62*F62</f>
        <v/>
      </c>
      <c r="J62" s="366" t="n">
        <v>4</v>
      </c>
      <c r="K62" s="367">
        <f>J62*F62</f>
        <v/>
      </c>
      <c r="L62" s="364">
        <f>K62+I62</f>
        <v/>
      </c>
      <c r="M62" s="357" t="n"/>
      <c r="N62" s="17" t="n"/>
      <c r="O62" s="2" t="n"/>
      <c r="P62" s="2" t="n"/>
      <c r="Q62" s="2" t="n"/>
      <c r="R62" s="2" t="n"/>
      <c r="S62" s="2" t="n"/>
      <c r="T62" s="2" t="n"/>
      <c r="U62" s="2" t="n"/>
      <c r="V62" s="2" t="n"/>
      <c r="W62" s="2" t="n"/>
      <c r="X62" s="2" t="n"/>
      <c r="Y62" s="2" t="n"/>
      <c r="Z62" s="2" t="n"/>
      <c r="AA62" s="2" t="n"/>
      <c r="AB62" s="2" t="n"/>
      <c r="AC62" s="2" t="n"/>
      <c r="AD62" s="2" t="n"/>
      <c r="AE62" s="2" t="n"/>
      <c r="AF62" s="2" t="n"/>
      <c r="AG62" s="2" t="n"/>
      <c r="AH62" s="2" t="n"/>
      <c r="AI62" s="2" t="n"/>
      <c r="AJ62" s="2" t="n"/>
      <c r="AK62" s="2" t="n"/>
      <c r="AL62" s="2" t="n"/>
      <c r="AM62" s="2" t="n"/>
      <c r="AN62" s="2" t="n"/>
      <c r="AO62" s="2" t="n"/>
      <c r="AP62" s="2" t="n"/>
      <c r="AQ62" s="2" t="n"/>
      <c r="AR62" s="2" t="n"/>
      <c r="AS62" s="2" t="n"/>
      <c r="AT62" s="2" t="n"/>
      <c r="AU62" s="2" t="n"/>
      <c r="AV62" s="2" t="n"/>
      <c r="AW62" s="2" t="n"/>
      <c r="AX62" s="2" t="n"/>
      <c r="AY62" s="2" t="n"/>
      <c r="AZ62" s="2" t="n"/>
      <c r="BA62" s="2" t="n"/>
      <c r="BB62" s="2" t="n"/>
      <c r="BC62" s="2" t="n"/>
      <c r="BD62" s="2" t="n"/>
      <c r="BE62" s="2" t="n"/>
      <c r="BF62" s="2" t="n"/>
      <c r="BG62" s="2" t="n"/>
      <c r="BH62" s="2" t="n"/>
      <c r="BI62" s="2" t="n"/>
      <c r="BJ62" s="2" t="n"/>
      <c r="BK62" s="2" t="n"/>
      <c r="BL62" s="2" t="n"/>
      <c r="BM62" s="2" t="n"/>
      <c r="BN62" s="2" t="n"/>
      <c r="BO62" s="2" t="n"/>
      <c r="BP62" s="2" t="n"/>
      <c r="BQ62" s="2" t="n"/>
      <c r="BR62" s="2" t="n"/>
      <c r="BS62" s="2" t="n"/>
      <c r="BT62" s="2" t="n"/>
      <c r="BU62" s="2" t="n"/>
      <c r="BV62" s="2" t="n"/>
      <c r="BW62" s="2" t="n"/>
      <c r="BX62" s="2" t="n"/>
      <c r="BY62" s="2" t="n"/>
    </row>
    <row r="63" ht="15.75" customFormat="1" customHeight="1" s="38">
      <c r="A63" s="160">
        <f>IF(F63&lt;&gt;"",1+MAX($A$2:A62),"")</f>
        <v/>
      </c>
      <c r="B63" s="225" t="n"/>
      <c r="C63" s="169" t="inlineStr">
        <is>
          <t>3" Vertical Trim (Please Verify In The Field.)</t>
        </is>
      </c>
      <c r="D63" s="359" t="n">
        <v>156.71</v>
      </c>
      <c r="E63" s="162" t="n">
        <v>0.05</v>
      </c>
      <c r="F63" s="359">
        <f>(1+E63)*D63</f>
        <v/>
      </c>
      <c r="G63" s="163" t="inlineStr">
        <is>
          <t>LF</t>
        </is>
      </c>
      <c r="H63" s="360" t="n">
        <v>3.66</v>
      </c>
      <c r="I63" s="361">
        <f>H63*F63</f>
        <v/>
      </c>
      <c r="J63" s="366" t="n">
        <v>4.5</v>
      </c>
      <c r="K63" s="367">
        <f>J63*F63</f>
        <v/>
      </c>
      <c r="L63" s="364">
        <f>K63+I63</f>
        <v/>
      </c>
      <c r="M63" s="357" t="n"/>
      <c r="N63" s="17" t="n"/>
      <c r="O63" s="2" t="n"/>
      <c r="P63" s="2" t="n"/>
      <c r="Q63" s="2" t="n"/>
      <c r="R63" s="2" t="n"/>
      <c r="S63" s="2" t="n"/>
      <c r="T63" s="2" t="n"/>
      <c r="U63" s="2" t="n"/>
      <c r="V63" s="2" t="n"/>
      <c r="W63" s="2" t="n"/>
      <c r="X63" s="2" t="n"/>
      <c r="Y63" s="2" t="n"/>
      <c r="Z63" s="2" t="n"/>
      <c r="AA63" s="2" t="n"/>
      <c r="AB63" s="2" t="n"/>
      <c r="AC63" s="2" t="n"/>
      <c r="AD63" s="2" t="n"/>
      <c r="AE63" s="2" t="n"/>
      <c r="AF63" s="2" t="n"/>
      <c r="AG63" s="2" t="n"/>
      <c r="AH63" s="2" t="n"/>
      <c r="AI63" s="2" t="n"/>
      <c r="AJ63" s="2" t="n"/>
      <c r="AK63" s="2" t="n"/>
      <c r="AL63" s="2" t="n"/>
      <c r="AM63" s="2" t="n"/>
      <c r="AN63" s="2" t="n"/>
      <c r="AO63" s="2" t="n"/>
      <c r="AP63" s="2" t="n"/>
      <c r="AQ63" s="2" t="n"/>
      <c r="AR63" s="2" t="n"/>
      <c r="AS63" s="2" t="n"/>
      <c r="AT63" s="2" t="n"/>
      <c r="AU63" s="2" t="n"/>
      <c r="AV63" s="2" t="n"/>
      <c r="AW63" s="2" t="n"/>
      <c r="AX63" s="2" t="n"/>
      <c r="AY63" s="2" t="n"/>
      <c r="AZ63" s="2" t="n"/>
      <c r="BA63" s="2" t="n"/>
      <c r="BB63" s="2" t="n"/>
      <c r="BC63" s="2" t="n"/>
      <c r="BD63" s="2" t="n"/>
      <c r="BE63" s="2" t="n"/>
      <c r="BF63" s="2" t="n"/>
      <c r="BG63" s="2" t="n"/>
      <c r="BH63" s="2" t="n"/>
      <c r="BI63" s="2" t="n"/>
      <c r="BJ63" s="2" t="n"/>
      <c r="BK63" s="2" t="n"/>
      <c r="BL63" s="2" t="n"/>
      <c r="BM63" s="2" t="n"/>
      <c r="BN63" s="2" t="n"/>
      <c r="BO63" s="2" t="n"/>
      <c r="BP63" s="2" t="n"/>
      <c r="BQ63" s="2" t="n"/>
      <c r="BR63" s="2" t="n"/>
      <c r="BS63" s="2" t="n"/>
      <c r="BT63" s="2" t="n"/>
      <c r="BU63" s="2" t="n"/>
      <c r="BV63" s="2" t="n"/>
      <c r="BW63" s="2" t="n"/>
      <c r="BX63" s="2" t="n"/>
      <c r="BY63" s="2" t="n"/>
    </row>
    <row r="64" ht="15.75" customFormat="1" customHeight="1" s="38">
      <c r="A64" s="160">
        <f>IF(F64&lt;&gt;"",1+MAX($A$2:A63),"")</f>
        <v/>
      </c>
      <c r="B64" s="225" t="n"/>
      <c r="C64" s="169" t="inlineStr">
        <is>
          <t>3" Horizontal Trim (Please Verify In The Field.)</t>
        </is>
      </c>
      <c r="D64" s="359" t="n">
        <v>188.53</v>
      </c>
      <c r="E64" s="162" t="n">
        <v>0.05</v>
      </c>
      <c r="F64" s="359">
        <f>(1+E64)*D64</f>
        <v/>
      </c>
      <c r="G64" s="163" t="inlineStr">
        <is>
          <t>LF</t>
        </is>
      </c>
      <c r="H64" s="360" t="n">
        <v>3.66</v>
      </c>
      <c r="I64" s="361">
        <f>H64*F64</f>
        <v/>
      </c>
      <c r="J64" s="366" t="n">
        <v>4.5</v>
      </c>
      <c r="K64" s="367">
        <f>J64*F64</f>
        <v/>
      </c>
      <c r="L64" s="364">
        <f>K64+I64</f>
        <v/>
      </c>
      <c r="M64" s="357" t="n"/>
      <c r="N64" s="17" t="n"/>
      <c r="O64" s="2" t="n"/>
      <c r="P64" s="2" t="n"/>
      <c r="Q64" s="2" t="n"/>
      <c r="R64" s="2" t="n"/>
      <c r="S64" s="2" t="n"/>
      <c r="T64" s="2" t="n"/>
      <c r="U64" s="2" t="n"/>
      <c r="V64" s="2" t="n"/>
      <c r="W64" s="2" t="n"/>
      <c r="X64" s="2" t="n"/>
      <c r="Y64" s="2" t="n"/>
      <c r="Z64" s="2" t="n"/>
      <c r="AA64" s="2" t="n"/>
      <c r="AB64" s="2" t="n"/>
      <c r="AC64" s="2" t="n"/>
      <c r="AD64" s="2" t="n"/>
      <c r="AE64" s="2" t="n"/>
      <c r="AF64" s="2" t="n"/>
      <c r="AG64" s="2" t="n"/>
      <c r="AH64" s="2" t="n"/>
      <c r="AI64" s="2" t="n"/>
      <c r="AJ64" s="2" t="n"/>
      <c r="AK64" s="2" t="n"/>
      <c r="AL64" s="2" t="n"/>
      <c r="AM64" s="2" t="n"/>
      <c r="AN64" s="2" t="n"/>
      <c r="AO64" s="2" t="n"/>
      <c r="AP64" s="2" t="n"/>
      <c r="AQ64" s="2" t="n"/>
      <c r="AR64" s="2" t="n"/>
      <c r="AS64" s="2" t="n"/>
      <c r="AT64" s="2" t="n"/>
      <c r="AU64" s="2" t="n"/>
      <c r="AV64" s="2" t="n"/>
      <c r="AW64" s="2" t="n"/>
      <c r="AX64" s="2" t="n"/>
      <c r="AY64" s="2" t="n"/>
      <c r="AZ64" s="2" t="n"/>
      <c r="BA64" s="2" t="n"/>
      <c r="BB64" s="2" t="n"/>
      <c r="BC64" s="2" t="n"/>
      <c r="BD64" s="2" t="n"/>
      <c r="BE64" s="2" t="n"/>
      <c r="BF64" s="2" t="n"/>
      <c r="BG64" s="2" t="n"/>
      <c r="BH64" s="2" t="n"/>
      <c r="BI64" s="2" t="n"/>
      <c r="BJ64" s="2" t="n"/>
      <c r="BK64" s="2" t="n"/>
      <c r="BL64" s="2" t="n"/>
      <c r="BM64" s="2" t="n"/>
      <c r="BN64" s="2" t="n"/>
      <c r="BO64" s="2" t="n"/>
      <c r="BP64" s="2" t="n"/>
      <c r="BQ64" s="2" t="n"/>
      <c r="BR64" s="2" t="n"/>
      <c r="BS64" s="2" t="n"/>
      <c r="BT64" s="2" t="n"/>
      <c r="BU64" s="2" t="n"/>
      <c r="BV64" s="2" t="n"/>
      <c r="BW64" s="2" t="n"/>
      <c r="BX64" s="2" t="n"/>
      <c r="BY64" s="2" t="n"/>
    </row>
    <row r="65" ht="15.6" customFormat="1" customHeight="1" s="38">
      <c r="A65" s="160">
        <f>IF(F65&lt;&gt;"",1+MAX($A$2:A64),"")</f>
        <v/>
      </c>
      <c r="B65" s="224" t="inlineStr">
        <is>
          <t xml:space="preserve">A2.0 - A2.19
A3.0 - A3.19 
ID-07.7-ID-21.7 
ID-6.02-ID-6C.7-B </t>
        </is>
      </c>
      <c r="C65" s="272" t="inlineStr">
        <is>
          <t>CEILING</t>
        </is>
      </c>
      <c r="D65" s="359" t="n"/>
      <c r="E65" s="162" t="n"/>
      <c r="F65" s="359" t="n"/>
      <c r="G65" s="163" t="n"/>
      <c r="H65" s="360" t="n"/>
      <c r="I65" s="361" t="n"/>
      <c r="J65" s="362" t="n"/>
      <c r="K65" s="363" t="n"/>
      <c r="L65" s="364" t="n"/>
      <c r="M65" s="357" t="n"/>
      <c r="N65" s="17" t="n"/>
      <c r="O65" s="2" t="n"/>
      <c r="P65" s="2" t="n"/>
      <c r="Q65" s="2" t="n"/>
      <c r="R65" s="2" t="n"/>
      <c r="S65" s="2" t="n"/>
      <c r="T65" s="2" t="n"/>
      <c r="U65" s="2" t="n"/>
      <c r="V65" s="2" t="n"/>
      <c r="W65" s="2" t="n"/>
      <c r="X65" s="2" t="n"/>
      <c r="Y65" s="2" t="n"/>
      <c r="Z65" s="2" t="n"/>
      <c r="AA65" s="2" t="n"/>
      <c r="AB65" s="2" t="n"/>
      <c r="AC65" s="2" t="n"/>
      <c r="AD65" s="2" t="n"/>
      <c r="AE65" s="2" t="n"/>
      <c r="AF65" s="2" t="n"/>
      <c r="AG65" s="2" t="n"/>
      <c r="AH65" s="2" t="n"/>
      <c r="AI65" s="2" t="n"/>
      <c r="AJ65" s="2" t="n"/>
      <c r="AK65" s="2" t="n"/>
      <c r="AL65" s="2" t="n"/>
      <c r="AM65" s="2" t="n"/>
      <c r="AN65" s="2" t="n"/>
      <c r="AO65" s="2" t="n"/>
      <c r="AP65" s="2" t="n"/>
      <c r="AQ65" s="2" t="n"/>
      <c r="AR65" s="2" t="n"/>
      <c r="AS65" s="2" t="n"/>
      <c r="AT65" s="2" t="n"/>
      <c r="AU65" s="2" t="n"/>
      <c r="AV65" s="2" t="n"/>
      <c r="AW65" s="2" t="n"/>
      <c r="AX65" s="2" t="n"/>
      <c r="AY65" s="2" t="n"/>
      <c r="AZ65" s="2" t="n"/>
      <c r="BA65" s="2" t="n"/>
      <c r="BB65" s="2" t="n"/>
      <c r="BC65" s="2" t="n"/>
      <c r="BD65" s="2" t="n"/>
      <c r="BE65" s="2" t="n"/>
      <c r="BF65" s="2" t="n"/>
      <c r="BG65" s="2" t="n"/>
      <c r="BH65" s="2" t="n"/>
      <c r="BI65" s="2" t="n"/>
      <c r="BJ65" s="2" t="n"/>
      <c r="BK65" s="2" t="n"/>
      <c r="BL65" s="2" t="n"/>
      <c r="BM65" s="2" t="n"/>
      <c r="BN65" s="2" t="n"/>
      <c r="BO65" s="2" t="n"/>
      <c r="BP65" s="2" t="n"/>
      <c r="BQ65" s="2" t="n"/>
      <c r="BR65" s="2" t="n"/>
      <c r="BS65" s="2" t="n"/>
      <c r="BT65" s="2" t="n"/>
      <c r="BU65" s="2" t="n"/>
    </row>
    <row r="66" ht="15.75" customFormat="1" customHeight="1" s="38">
      <c r="A66" s="160">
        <f>IF(F66&lt;&gt;"",1+MAX($A$2:A65),"")</f>
        <v/>
      </c>
      <c r="B66" s="365" t="n"/>
      <c r="C66" s="169" t="inlineStr">
        <is>
          <t>5/8" Gypsum Board Ceiling</t>
        </is>
      </c>
      <c r="D66" s="359" t="n">
        <v>124036.05</v>
      </c>
      <c r="E66" s="162" t="n">
        <v>0.05</v>
      </c>
      <c r="F66" s="359">
        <f>(1+E66)*D66</f>
        <v/>
      </c>
      <c r="G66" s="163" t="inlineStr">
        <is>
          <t>SF</t>
        </is>
      </c>
      <c r="H66" s="360" t="n">
        <v>0.84</v>
      </c>
      <c r="I66" s="361">
        <f>H66*F66</f>
        <v/>
      </c>
      <c r="J66" s="366" t="n">
        <v>1.88</v>
      </c>
      <c r="K66" s="367">
        <f>J66*F66</f>
        <v/>
      </c>
      <c r="L66" s="364">
        <f>K66+I66</f>
        <v/>
      </c>
      <c r="M66" s="357" t="n"/>
      <c r="N66" s="17" t="n"/>
      <c r="O66" s="2" t="n"/>
      <c r="P66" s="2" t="n"/>
      <c r="Q66" s="2" t="n"/>
      <c r="R66" s="2" t="n"/>
      <c r="S66" s="2" t="n"/>
      <c r="T66" s="2" t="n"/>
      <c r="U66" s="2" t="n"/>
      <c r="V66" s="2" t="n"/>
      <c r="W66" s="2" t="n"/>
      <c r="X66" s="2" t="n"/>
      <c r="Y66" s="2" t="n"/>
      <c r="Z66" s="2" t="n"/>
      <c r="AA66" s="2" t="n"/>
      <c r="AB66" s="2" t="n"/>
      <c r="AC66" s="2" t="n"/>
      <c r="AD66" s="2" t="n"/>
      <c r="AE66" s="2" t="n"/>
      <c r="AF66" s="2" t="n"/>
      <c r="AG66" s="2" t="n"/>
      <c r="AH66" s="2" t="n"/>
      <c r="AI66" s="2" t="n"/>
      <c r="AJ66" s="2" t="n"/>
      <c r="AK66" s="2" t="n"/>
      <c r="AL66" s="2" t="n"/>
      <c r="AM66" s="2" t="n"/>
      <c r="AN66" s="2" t="n"/>
      <c r="AO66" s="2" t="n"/>
      <c r="AP66" s="2" t="n"/>
      <c r="AQ66" s="2" t="n"/>
      <c r="AR66" s="2" t="n"/>
      <c r="AS66" s="2" t="n"/>
      <c r="AT66" s="2" t="n"/>
      <c r="AU66" s="2" t="n"/>
      <c r="AV66" s="2" t="n"/>
      <c r="AW66" s="2" t="n"/>
      <c r="AX66" s="2" t="n"/>
      <c r="AY66" s="2" t="n"/>
      <c r="AZ66" s="2" t="n"/>
      <c r="BA66" s="2" t="n"/>
      <c r="BB66" s="2" t="n"/>
      <c r="BC66" s="2" t="n"/>
      <c r="BD66" s="2" t="n"/>
      <c r="BE66" s="2" t="n"/>
      <c r="BF66" s="2" t="n"/>
      <c r="BG66" s="2" t="n"/>
      <c r="BH66" s="2" t="n"/>
      <c r="BI66" s="2" t="n"/>
      <c r="BJ66" s="2" t="n"/>
      <c r="BK66" s="2" t="n"/>
      <c r="BL66" s="2" t="n"/>
      <c r="BM66" s="2" t="n"/>
      <c r="BN66" s="2" t="n"/>
      <c r="BO66" s="2" t="n"/>
      <c r="BP66" s="2" t="n"/>
      <c r="BQ66" s="2" t="n"/>
      <c r="BR66" s="2" t="n"/>
      <c r="BS66" s="2" t="n"/>
      <c r="BT66" s="2" t="n"/>
      <c r="BU66" s="2" t="n"/>
    </row>
    <row r="67" ht="15.75" customFormat="1" customHeight="1" s="38">
      <c r="A67" s="160">
        <f>IF(F67&lt;&gt;"",1+MAX($A$2:A66),"")</f>
        <v/>
      </c>
      <c r="B67" s="365" t="n"/>
      <c r="C67" s="169" t="inlineStr">
        <is>
          <t>5/8" Moisture Resistant Gypsum Board Ceiling</t>
        </is>
      </c>
      <c r="D67" s="359" t="n">
        <v>18570.11</v>
      </c>
      <c r="E67" s="162" t="n">
        <v>0.05</v>
      </c>
      <c r="F67" s="359">
        <f>(1+E67)*D67</f>
        <v/>
      </c>
      <c r="G67" s="163" t="inlineStr">
        <is>
          <t>SF</t>
        </is>
      </c>
      <c r="H67" s="360" t="n">
        <v>0.87</v>
      </c>
      <c r="I67" s="361">
        <f>H67*F67</f>
        <v/>
      </c>
      <c r="J67" s="366" t="n">
        <v>1.9</v>
      </c>
      <c r="K67" s="367">
        <f>J67*F67</f>
        <v/>
      </c>
      <c r="L67" s="364">
        <f>K67+I67</f>
        <v/>
      </c>
      <c r="M67" s="357" t="n"/>
      <c r="N67" s="17" t="n"/>
      <c r="O67" s="2" t="n"/>
      <c r="P67" s="2" t="n"/>
      <c r="Q67" s="2" t="n"/>
      <c r="R67" s="2" t="n"/>
      <c r="S67" s="2" t="n"/>
      <c r="T67" s="2" t="n"/>
      <c r="U67" s="2" t="n"/>
      <c r="V67" s="2" t="n"/>
      <c r="W67" s="2" t="n"/>
      <c r="X67" s="2" t="n"/>
      <c r="Y67" s="2" t="n"/>
      <c r="Z67" s="2" t="n"/>
      <c r="AA67" s="2" t="n"/>
      <c r="AB67" s="2" t="n"/>
      <c r="AC67" s="2" t="n"/>
      <c r="AD67" s="2" t="n"/>
      <c r="AE67" s="2" t="n"/>
      <c r="AF67" s="2" t="n"/>
      <c r="AG67" s="2" t="n"/>
      <c r="AH67" s="2" t="n"/>
      <c r="AI67" s="2" t="n"/>
      <c r="AJ67" s="2" t="n"/>
      <c r="AK67" s="2" t="n"/>
      <c r="AL67" s="2" t="n"/>
      <c r="AM67" s="2" t="n"/>
      <c r="AN67" s="2" t="n"/>
      <c r="AO67" s="2" t="n"/>
      <c r="AP67" s="2" t="n"/>
      <c r="AQ67" s="2" t="n"/>
      <c r="AR67" s="2" t="n"/>
      <c r="AS67" s="2" t="n"/>
      <c r="AT67" s="2" t="n"/>
      <c r="AU67" s="2" t="n"/>
      <c r="AV67" s="2" t="n"/>
      <c r="AW67" s="2" t="n"/>
      <c r="AX67" s="2" t="n"/>
      <c r="AY67" s="2" t="n"/>
      <c r="AZ67" s="2" t="n"/>
      <c r="BA67" s="2" t="n"/>
      <c r="BB67" s="2" t="n"/>
      <c r="BC67" s="2" t="n"/>
      <c r="BD67" s="2" t="n"/>
      <c r="BE67" s="2" t="n"/>
      <c r="BF67" s="2" t="n"/>
      <c r="BG67" s="2" t="n"/>
      <c r="BH67" s="2" t="n"/>
      <c r="BI67" s="2" t="n"/>
      <c r="BJ67" s="2" t="n"/>
      <c r="BK67" s="2" t="n"/>
      <c r="BL67" s="2" t="n"/>
      <c r="BM67" s="2" t="n"/>
      <c r="BN67" s="2" t="n"/>
      <c r="BO67" s="2" t="n"/>
      <c r="BP67" s="2" t="n"/>
      <c r="BQ67" s="2" t="n"/>
      <c r="BR67" s="2" t="n"/>
      <c r="BS67" s="2" t="n"/>
      <c r="BT67" s="2" t="n"/>
      <c r="BU67" s="2" t="n"/>
    </row>
    <row r="68" ht="15.75" customFormat="1" customHeight="1" s="38">
      <c r="A68" s="160">
        <f>IF(F68&lt;&gt;"",1+MAX($A$2:A67),"")</f>
        <v/>
      </c>
      <c r="B68" s="365" t="n"/>
      <c r="C68" s="169" t="inlineStr">
        <is>
          <t>5/8" Gypsum Board Ceiling Soffits</t>
        </is>
      </c>
      <c r="D68" s="359" t="n">
        <v>7984.123</v>
      </c>
      <c r="E68" s="162" t="n">
        <v>0.05</v>
      </c>
      <c r="F68" s="359">
        <f>(1+E68)*D68</f>
        <v/>
      </c>
      <c r="G68" s="163" t="inlineStr">
        <is>
          <t>SF</t>
        </is>
      </c>
      <c r="H68" s="360" t="n">
        <v>0.84</v>
      </c>
      <c r="I68" s="361">
        <f>H68*F68</f>
        <v/>
      </c>
      <c r="J68" s="366" t="n">
        <v>1.88</v>
      </c>
      <c r="K68" s="367">
        <f>J68*F68</f>
        <v/>
      </c>
      <c r="L68" s="364">
        <f>K68+I68</f>
        <v/>
      </c>
      <c r="M68" s="357" t="n"/>
      <c r="N68" s="17" t="n"/>
      <c r="O68" s="2" t="n"/>
      <c r="P68" s="2" t="n"/>
      <c r="Q68" s="2" t="n"/>
      <c r="R68" s="2" t="n"/>
      <c r="S68" s="2" t="n"/>
      <c r="T68" s="2" t="n"/>
      <c r="U68" s="2" t="n"/>
      <c r="V68" s="2" t="n"/>
      <c r="W68" s="2" t="n"/>
      <c r="X68" s="2" t="n"/>
      <c r="Y68" s="2" t="n"/>
      <c r="Z68" s="2" t="n"/>
      <c r="AA68" s="2" t="n"/>
      <c r="AB68" s="2" t="n"/>
      <c r="AC68" s="2" t="n"/>
      <c r="AD68" s="2" t="n"/>
      <c r="AE68" s="2" t="n"/>
      <c r="AF68" s="2" t="n"/>
      <c r="AG68" s="2" t="n"/>
      <c r="AH68" s="2" t="n"/>
      <c r="AI68" s="2" t="n"/>
      <c r="AJ68" s="2" t="n"/>
      <c r="AK68" s="2" t="n"/>
      <c r="AL68" s="2" t="n"/>
      <c r="AM68" s="2" t="n"/>
      <c r="AN68" s="2" t="n"/>
      <c r="AO68" s="2" t="n"/>
      <c r="AP68" s="2" t="n"/>
      <c r="AQ68" s="2" t="n"/>
      <c r="AR68" s="2" t="n"/>
      <c r="AS68" s="2" t="n"/>
      <c r="AT68" s="2" t="n"/>
      <c r="AU68" s="2" t="n"/>
      <c r="AV68" s="2" t="n"/>
      <c r="AW68" s="2" t="n"/>
      <c r="AX68" s="2" t="n"/>
      <c r="AY68" s="2" t="n"/>
      <c r="AZ68" s="2" t="n"/>
      <c r="BA68" s="2" t="n"/>
      <c r="BB68" s="2" t="n"/>
      <c r="BC68" s="2" t="n"/>
      <c r="BD68" s="2" t="n"/>
      <c r="BE68" s="2" t="n"/>
      <c r="BF68" s="2" t="n"/>
      <c r="BG68" s="2" t="n"/>
      <c r="BH68" s="2" t="n"/>
      <c r="BI68" s="2" t="n"/>
      <c r="BJ68" s="2" t="n"/>
      <c r="BK68" s="2" t="n"/>
      <c r="BL68" s="2" t="n"/>
      <c r="BM68" s="2" t="n"/>
      <c r="BN68" s="2" t="n"/>
      <c r="BO68" s="2" t="n"/>
      <c r="BP68" s="2" t="n"/>
      <c r="BQ68" s="2" t="n"/>
      <c r="BR68" s="2" t="n"/>
      <c r="BS68" s="2" t="n"/>
      <c r="BT68" s="2" t="n"/>
      <c r="BU68" s="2" t="n"/>
    </row>
    <row r="69" ht="15.75" customFormat="1" customHeight="1" s="2">
      <c r="A69" s="160">
        <f>IF(F69&lt;&gt;"",1+MAX($A$2:A68),"")</f>
        <v/>
      </c>
      <c r="B69" s="365" t="n"/>
      <c r="C69" s="169" t="inlineStr">
        <is>
          <t>ACT: 2X2 Lay-In Acoustic Ceiling Tiles</t>
        </is>
      </c>
      <c r="D69" s="359" t="n">
        <v>8116.1</v>
      </c>
      <c r="E69" s="162" t="n">
        <v>0.05</v>
      </c>
      <c r="F69" s="359">
        <f>(1+E69)*D69</f>
        <v/>
      </c>
      <c r="G69" s="163" t="inlineStr">
        <is>
          <t>SF</t>
        </is>
      </c>
      <c r="H69" s="360" t="n">
        <v>3.6</v>
      </c>
      <c r="I69" s="361">
        <f>H69*F69</f>
        <v/>
      </c>
      <c r="J69" s="366" t="n">
        <v>1.34</v>
      </c>
      <c r="K69" s="367">
        <f>J69*F69</f>
        <v/>
      </c>
      <c r="L69" s="364">
        <f>K69+I69</f>
        <v/>
      </c>
      <c r="M69" s="357" t="n"/>
      <c r="N69" s="17" t="n"/>
    </row>
    <row r="70" ht="15.75" customFormat="1" customHeight="1" s="2">
      <c r="A70" s="160">
        <f>IF(F70&lt;&gt;"",1+MAX($A$2:A69),"")</f>
        <v/>
      </c>
      <c r="B70" s="365" t="n"/>
      <c r="C70" s="169" t="inlineStr">
        <is>
          <t>ACT: 2X2 Lay-In Washable Ceiling Tiles</t>
        </is>
      </c>
      <c r="D70" s="359" t="n">
        <v>7772.48</v>
      </c>
      <c r="E70" s="162" t="n">
        <v>0.05</v>
      </c>
      <c r="F70" s="359">
        <f>(1+E70)*D70</f>
        <v/>
      </c>
      <c r="G70" s="163" t="inlineStr">
        <is>
          <t>SF</t>
        </is>
      </c>
      <c r="H70" s="360" t="n">
        <v>3.6</v>
      </c>
      <c r="I70" s="361">
        <f>H70*F70</f>
        <v/>
      </c>
      <c r="J70" s="366" t="n">
        <v>1.34</v>
      </c>
      <c r="K70" s="367">
        <f>J70*F70</f>
        <v/>
      </c>
      <c r="L70" s="364">
        <f>K70+I70</f>
        <v/>
      </c>
      <c r="M70" s="357" t="n"/>
      <c r="N70" s="17" t="n"/>
    </row>
    <row r="71" ht="15.75" customFormat="1" customHeight="1" s="2">
      <c r="A71" s="160">
        <f>IF(F71&lt;&gt;"",1+MAX($A$2:A70),"")</f>
        <v/>
      </c>
      <c r="B71" s="365" t="n"/>
      <c r="C71" s="169" t="inlineStr">
        <is>
          <t>2X2 Ceiling Grids Without Tiles</t>
        </is>
      </c>
      <c r="D71" s="359" t="n">
        <v>3119.2</v>
      </c>
      <c r="E71" s="162" t="n">
        <v>0.05</v>
      </c>
      <c r="F71" s="359">
        <f>(1+E71)*D71</f>
        <v/>
      </c>
      <c r="G71" s="163" t="inlineStr">
        <is>
          <t>SF</t>
        </is>
      </c>
      <c r="H71" s="360" t="n">
        <v>3.86</v>
      </c>
      <c r="I71" s="361">
        <f>H71*F71</f>
        <v/>
      </c>
      <c r="J71" s="366" t="n">
        <v>1.45</v>
      </c>
      <c r="K71" s="367">
        <f>J71*F71</f>
        <v/>
      </c>
      <c r="L71" s="364">
        <f>K71+I71</f>
        <v/>
      </c>
      <c r="M71" s="357" t="n"/>
      <c r="N71" s="17" t="n"/>
    </row>
    <row r="72" ht="78.75" customFormat="1" customHeight="1" s="2">
      <c r="A72" s="160">
        <f>IF(F72&lt;&gt;"",1+MAX($A$2:A71),"")</f>
        <v/>
      </c>
      <c r="B72" s="365" t="n"/>
      <c r="C72" s="169" t="inlineStr">
        <is>
          <t>WC-104: Covering At Ceiling
Pattern: Enchanted BBEN,
Color: Earthy 12,
Width: 54",
Match: Custom Mural</t>
        </is>
      </c>
      <c r="D72" s="359" t="n">
        <v>1323.89</v>
      </c>
      <c r="E72" s="162" t="n">
        <v>0.05</v>
      </c>
      <c r="F72" s="359">
        <f>(1+E72)*D72</f>
        <v/>
      </c>
      <c r="G72" s="163" t="inlineStr">
        <is>
          <t>SF</t>
        </is>
      </c>
      <c r="H72" s="360" t="n">
        <v>5.86</v>
      </c>
      <c r="I72" s="361">
        <f>H72*F72</f>
        <v/>
      </c>
      <c r="J72" s="366" t="n">
        <v>2</v>
      </c>
      <c r="K72" s="367">
        <f>J72*F72</f>
        <v/>
      </c>
      <c r="L72" s="364">
        <f>K72+I72</f>
        <v/>
      </c>
      <c r="M72" s="357" t="n"/>
      <c r="N72" s="17" t="n"/>
    </row>
    <row r="73" ht="78.75" customFormat="1" customHeight="1" s="2">
      <c r="A73" s="160">
        <f>IF(F73&lt;&gt;"",1+MAX($A$2:A72),"")</f>
        <v/>
      </c>
      <c r="B73" s="365" t="n"/>
      <c r="C73" s="169" t="inlineStr">
        <is>
          <t>WC-106: Covering At Ceiling
Pattern: Behati,
Color: Tux 2VBE-05,
Width: 54",
Match: Non Reverse Random</t>
        </is>
      </c>
      <c r="D73" s="359" t="n">
        <v>1559.73</v>
      </c>
      <c r="E73" s="162" t="n">
        <v>0.05</v>
      </c>
      <c r="F73" s="359">
        <f>(1+E73)*D73</f>
        <v/>
      </c>
      <c r="G73" s="163" t="inlineStr">
        <is>
          <t>SF</t>
        </is>
      </c>
      <c r="H73" s="360" t="n">
        <v>5.86</v>
      </c>
      <c r="I73" s="361">
        <f>H73*F73</f>
        <v/>
      </c>
      <c r="J73" s="366" t="n">
        <v>2</v>
      </c>
      <c r="K73" s="367">
        <f>J73*F73</f>
        <v/>
      </c>
      <c r="L73" s="364">
        <f>K73+I73</f>
        <v/>
      </c>
      <c r="M73" s="357" t="n"/>
      <c r="N73" s="17" t="n"/>
    </row>
    <row r="74" ht="63" customFormat="1" customHeight="1" s="2">
      <c r="A74" s="160">
        <f>IF(F74&lt;&gt;"",1+MAX($A$2:A73),"")</f>
        <v/>
      </c>
      <c r="B74" s="365" t="n"/>
      <c r="C74" s="169" t="inlineStr">
        <is>
          <t>WC-108: Covering At Ceiling
Pattern: Mars,
Width: 54",
Match: Multi-Piece Mural</t>
        </is>
      </c>
      <c r="D74" s="359" t="n">
        <v>2099.46</v>
      </c>
      <c r="E74" s="162" t="n">
        <v>0.05</v>
      </c>
      <c r="F74" s="359">
        <f>(1+E74)*D74</f>
        <v/>
      </c>
      <c r="G74" s="163" t="inlineStr">
        <is>
          <t>SF</t>
        </is>
      </c>
      <c r="H74" s="360" t="n">
        <v>5.86</v>
      </c>
      <c r="I74" s="361">
        <f>H74*F74</f>
        <v/>
      </c>
      <c r="J74" s="366" t="n">
        <v>2</v>
      </c>
      <c r="K74" s="367">
        <f>J74*F74</f>
        <v/>
      </c>
      <c r="L74" s="364">
        <f>K74+I74</f>
        <v/>
      </c>
      <c r="M74" s="357" t="n"/>
      <c r="N74" s="17" t="n"/>
    </row>
    <row r="75" ht="15.75" customFormat="1" customHeight="1" s="38">
      <c r="A75" s="160">
        <f>IF(F75&lt;&gt;"",1+MAX($A$2:A74),"")</f>
        <v/>
      </c>
      <c r="B75" s="365" t="n"/>
      <c r="C75" s="272" t="inlineStr">
        <is>
          <t>DRYWALL</t>
        </is>
      </c>
      <c r="D75" s="359" t="n"/>
      <c r="E75" s="162" t="n"/>
      <c r="F75" s="359" t="n"/>
      <c r="G75" s="163" t="n"/>
      <c r="H75" s="360" t="n"/>
      <c r="I75" s="361" t="n"/>
      <c r="J75" s="366" t="n"/>
      <c r="K75" s="363" t="n"/>
      <c r="L75" s="364" t="n"/>
      <c r="M75" s="357" t="n"/>
      <c r="N75" s="17" t="n"/>
      <c r="O75" s="2" t="n"/>
      <c r="P75" s="2" t="n"/>
      <c r="Q75" s="2" t="n"/>
      <c r="R75" s="2" t="n"/>
      <c r="S75" s="2" t="n"/>
      <c r="T75" s="2" t="n"/>
      <c r="U75" s="2" t="n"/>
      <c r="V75" s="2" t="n"/>
      <c r="W75" s="2" t="n"/>
      <c r="X75" s="2" t="n"/>
      <c r="Y75" s="2" t="n"/>
      <c r="Z75" s="2" t="n"/>
      <c r="AA75" s="2" t="n"/>
      <c r="AB75" s="2" t="n"/>
      <c r="AC75" s="2" t="n"/>
      <c r="AD75" s="2" t="n"/>
      <c r="AE75" s="2" t="n"/>
      <c r="AF75" s="2" t="n"/>
      <c r="AG75" s="2" t="n"/>
      <c r="AH75" s="2" t="n"/>
      <c r="AI75" s="2" t="n"/>
      <c r="AJ75" s="2" t="n"/>
      <c r="AK75" s="2" t="n"/>
      <c r="AL75" s="2" t="n"/>
      <c r="AM75" s="2" t="n"/>
      <c r="AN75" s="2" t="n"/>
      <c r="AO75" s="2" t="n"/>
      <c r="AP75" s="2" t="n"/>
      <c r="AQ75" s="2" t="n"/>
      <c r="AR75" s="2" t="n"/>
      <c r="AS75" s="2" t="n"/>
      <c r="AT75" s="2" t="n"/>
      <c r="AU75" s="2" t="n"/>
      <c r="AV75" s="2" t="n"/>
      <c r="AW75" s="2" t="n"/>
      <c r="AX75" s="2" t="n"/>
      <c r="AY75" s="2" t="n"/>
      <c r="AZ75" s="2" t="n"/>
      <c r="BA75" s="2" t="n"/>
      <c r="BB75" s="2" t="n"/>
      <c r="BC75" s="2" t="n"/>
      <c r="BD75" s="2" t="n"/>
      <c r="BE75" s="2" t="n"/>
      <c r="BF75" s="2" t="n"/>
      <c r="BG75" s="2" t="n"/>
      <c r="BH75" s="2" t="n"/>
      <c r="BI75" s="2" t="n"/>
      <c r="BJ75" s="2" t="n"/>
      <c r="BK75" s="2" t="n"/>
      <c r="BL75" s="2" t="n"/>
      <c r="BM75" s="2" t="n"/>
      <c r="BN75" s="2" t="n"/>
      <c r="BO75" s="2" t="n"/>
      <c r="BP75" s="2" t="n"/>
      <c r="BQ75" s="2" t="n"/>
      <c r="BR75" s="2" t="n"/>
      <c r="BS75" s="2" t="n"/>
      <c r="BT75" s="2" t="n"/>
      <c r="BU75" s="2" t="n"/>
    </row>
    <row r="76" ht="15.75" customFormat="1" customHeight="1" s="38">
      <c r="A76" s="160">
        <f>IF(F76&lt;&gt;"",1+MAX($A$2:A75),"")</f>
        <v/>
      </c>
      <c r="B76" s="365" t="n"/>
      <c r="C76" s="169" t="inlineStr">
        <is>
          <t>5/8" Type 'X' Gypsum Wall Board</t>
        </is>
      </c>
      <c r="D76" s="359" t="n">
        <v>880767.7</v>
      </c>
      <c r="E76" s="162" t="n">
        <v>0.05</v>
      </c>
      <c r="F76" s="359">
        <f>(1+E76)*D76</f>
        <v/>
      </c>
      <c r="G76" s="163" t="inlineStr">
        <is>
          <t>SF</t>
        </is>
      </c>
      <c r="H76" s="360" t="n">
        <v>0.76</v>
      </c>
      <c r="I76" s="361">
        <f>H76*F76</f>
        <v/>
      </c>
      <c r="J76" s="366" t="n">
        <v>1.7</v>
      </c>
      <c r="K76" s="367">
        <f>J76*F76</f>
        <v/>
      </c>
      <c r="L76" s="364">
        <f>K76+I76</f>
        <v/>
      </c>
      <c r="M76" s="357" t="n"/>
      <c r="N76" s="17" t="n"/>
      <c r="O76" s="2" t="n"/>
      <c r="P76" s="2" t="n"/>
      <c r="Q76" s="2" t="n"/>
      <c r="R76" s="2" t="n"/>
      <c r="S76" s="2" t="n"/>
      <c r="T76" s="2" t="n"/>
      <c r="U76" s="2" t="n"/>
      <c r="V76" s="2" t="n"/>
      <c r="W76" s="2" t="n"/>
      <c r="X76" s="2" t="n"/>
      <c r="Y76" s="2" t="n"/>
      <c r="Z76" s="2" t="n"/>
      <c r="AA76" s="2" t="n"/>
      <c r="AB76" s="2" t="n"/>
      <c r="AC76" s="2" t="n"/>
      <c r="AD76" s="2" t="n"/>
      <c r="AE76" s="2" t="n"/>
      <c r="AF76" s="2" t="n"/>
      <c r="AG76" s="2" t="n"/>
      <c r="AH76" s="2" t="n"/>
      <c r="AI76" s="2" t="n"/>
      <c r="AJ76" s="2" t="n"/>
      <c r="AK76" s="2" t="n"/>
      <c r="AL76" s="2" t="n"/>
      <c r="AM76" s="2" t="n"/>
      <c r="AN76" s="2" t="n"/>
      <c r="AO76" s="2" t="n"/>
      <c r="AP76" s="2" t="n"/>
      <c r="AQ76" s="2" t="n"/>
      <c r="AR76" s="2" t="n"/>
      <c r="AS76" s="2" t="n"/>
      <c r="AT76" s="2" t="n"/>
      <c r="AU76" s="2" t="n"/>
      <c r="AV76" s="2" t="n"/>
      <c r="AW76" s="2" t="n"/>
      <c r="AX76" s="2" t="n"/>
      <c r="AY76" s="2" t="n"/>
      <c r="AZ76" s="2" t="n"/>
      <c r="BA76" s="2" t="n"/>
      <c r="BB76" s="2" t="n"/>
      <c r="BC76" s="2" t="n"/>
      <c r="BD76" s="2" t="n"/>
      <c r="BE76" s="2" t="n"/>
      <c r="BF76" s="2" t="n"/>
      <c r="BG76" s="2" t="n"/>
      <c r="BH76" s="2" t="n"/>
      <c r="BI76" s="2" t="n"/>
      <c r="BJ76" s="2" t="n"/>
      <c r="BK76" s="2" t="n"/>
      <c r="BL76" s="2" t="n"/>
      <c r="BM76" s="2" t="n"/>
      <c r="BN76" s="2" t="n"/>
      <c r="BO76" s="2" t="n"/>
      <c r="BP76" s="2" t="n"/>
      <c r="BQ76" s="2" t="n"/>
      <c r="BR76" s="2" t="n"/>
      <c r="BS76" s="2" t="n"/>
      <c r="BT76" s="2" t="n"/>
      <c r="BU76" s="2" t="n"/>
    </row>
    <row r="77" ht="15.75" customFormat="1" customHeight="1" s="38">
      <c r="A77" s="160">
        <f>IF(F77&lt;&gt;"",1+MAX($A$2:A76),"")</f>
        <v/>
      </c>
      <c r="B77" s="365" t="n"/>
      <c r="C77" s="169" t="inlineStr">
        <is>
          <t>5/8" Exterior Type 'X' Fiberglass Mat Gypsum Board</t>
        </is>
      </c>
      <c r="D77" s="359" t="n">
        <v>910.76</v>
      </c>
      <c r="E77" s="162" t="n">
        <v>0.05</v>
      </c>
      <c r="F77" s="359">
        <f>(1+E77)*D77</f>
        <v/>
      </c>
      <c r="G77" s="163" t="inlineStr">
        <is>
          <t>SF</t>
        </is>
      </c>
      <c r="H77" s="360" t="n">
        <v>0.76</v>
      </c>
      <c r="I77" s="361">
        <f>H77*F77</f>
        <v/>
      </c>
      <c r="J77" s="366" t="n">
        <v>1.7</v>
      </c>
      <c r="K77" s="367">
        <f>J77*F77</f>
        <v/>
      </c>
      <c r="L77" s="364">
        <f>K77+I77</f>
        <v/>
      </c>
      <c r="M77" s="357" t="n"/>
      <c r="N77" s="17" t="n"/>
      <c r="O77" s="2" t="n"/>
      <c r="P77" s="2" t="n"/>
      <c r="Q77" s="2" t="n"/>
      <c r="R77" s="2" t="n"/>
      <c r="S77" s="2" t="n"/>
      <c r="T77" s="2" t="n"/>
      <c r="U77" s="2" t="n"/>
      <c r="V77" s="2" t="n"/>
      <c r="W77" s="2" t="n"/>
      <c r="X77" s="2" t="n"/>
      <c r="Y77" s="2" t="n"/>
      <c r="Z77" s="2" t="n"/>
      <c r="AA77" s="2" t="n"/>
      <c r="AB77" s="2" t="n"/>
      <c r="AC77" s="2" t="n"/>
      <c r="AD77" s="2" t="n"/>
      <c r="AE77" s="2" t="n"/>
      <c r="AF77" s="2" t="n"/>
      <c r="AG77" s="2" t="n"/>
      <c r="AH77" s="2" t="n"/>
      <c r="AI77" s="2" t="n"/>
      <c r="AJ77" s="2" t="n"/>
      <c r="AK77" s="2" t="n"/>
      <c r="AL77" s="2" t="n"/>
      <c r="AM77" s="2" t="n"/>
      <c r="AN77" s="2" t="n"/>
      <c r="AO77" s="2" t="n"/>
      <c r="AP77" s="2" t="n"/>
      <c r="AQ77" s="2" t="n"/>
      <c r="AR77" s="2" t="n"/>
      <c r="AS77" s="2" t="n"/>
      <c r="AT77" s="2" t="n"/>
      <c r="AU77" s="2" t="n"/>
      <c r="AV77" s="2" t="n"/>
      <c r="AW77" s="2" t="n"/>
      <c r="AX77" s="2" t="n"/>
      <c r="AY77" s="2" t="n"/>
      <c r="AZ77" s="2" t="n"/>
      <c r="BA77" s="2" t="n"/>
      <c r="BB77" s="2" t="n"/>
      <c r="BC77" s="2" t="n"/>
      <c r="BD77" s="2" t="n"/>
      <c r="BE77" s="2" t="n"/>
      <c r="BF77" s="2" t="n"/>
      <c r="BG77" s="2" t="n"/>
      <c r="BH77" s="2" t="n"/>
      <c r="BI77" s="2" t="n"/>
      <c r="BJ77" s="2" t="n"/>
      <c r="BK77" s="2" t="n"/>
      <c r="BL77" s="2" t="n"/>
      <c r="BM77" s="2" t="n"/>
      <c r="BN77" s="2" t="n"/>
      <c r="BO77" s="2" t="n"/>
      <c r="BP77" s="2" t="n"/>
      <c r="BQ77" s="2" t="n"/>
      <c r="BR77" s="2" t="n"/>
      <c r="BS77" s="2" t="n"/>
      <c r="BT77" s="2" t="n"/>
      <c r="BU77" s="2" t="n"/>
    </row>
    <row r="78" ht="15.75" customFormat="1" customHeight="1" s="38">
      <c r="A78" s="160">
        <f>IF(F78&lt;&gt;"",1+MAX($A$2:A77),"")</f>
        <v/>
      </c>
      <c r="B78" s="365" t="n"/>
      <c r="C78" s="169" t="inlineStr">
        <is>
          <t>5/8" Gypsum Wall Board</t>
        </is>
      </c>
      <c r="D78" s="359" t="n">
        <v>15556.5</v>
      </c>
      <c r="E78" s="162" t="n">
        <v>0.05</v>
      </c>
      <c r="F78" s="359">
        <f>(1+E78)*D78</f>
        <v/>
      </c>
      <c r="G78" s="163" t="inlineStr">
        <is>
          <t>SF</t>
        </is>
      </c>
      <c r="H78" s="360" t="n">
        <v>0.7</v>
      </c>
      <c r="I78" s="361">
        <f>H78*F78</f>
        <v/>
      </c>
      <c r="J78" s="366" t="n">
        <v>1.66</v>
      </c>
      <c r="K78" s="367">
        <f>J78*F78</f>
        <v/>
      </c>
      <c r="L78" s="364">
        <f>K78+I78</f>
        <v/>
      </c>
      <c r="M78" s="357" t="n"/>
      <c r="N78" s="17" t="n"/>
      <c r="O78" s="2" t="n"/>
      <c r="P78" s="2" t="n"/>
      <c r="Q78" s="2" t="n"/>
      <c r="R78" s="2" t="n"/>
      <c r="S78" s="2" t="n"/>
      <c r="T78" s="2" t="n"/>
      <c r="U78" s="2" t="n"/>
      <c r="V78" s="2" t="n"/>
      <c r="W78" s="2" t="n"/>
      <c r="X78" s="2" t="n"/>
      <c r="Y78" s="2" t="n"/>
      <c r="Z78" s="2" t="n"/>
      <c r="AA78" s="2" t="n"/>
      <c r="AB78" s="2" t="n"/>
      <c r="AC78" s="2" t="n"/>
      <c r="AD78" s="2" t="n"/>
      <c r="AE78" s="2" t="n"/>
      <c r="AF78" s="2" t="n"/>
      <c r="AG78" s="2" t="n"/>
      <c r="AH78" s="2" t="n"/>
      <c r="AI78" s="2" t="n"/>
      <c r="AJ78" s="2" t="n"/>
      <c r="AK78" s="2" t="n"/>
      <c r="AL78" s="2" t="n"/>
      <c r="AM78" s="2" t="n"/>
      <c r="AN78" s="2" t="n"/>
      <c r="AO78" s="2" t="n"/>
      <c r="AP78" s="2" t="n"/>
      <c r="AQ78" s="2" t="n"/>
      <c r="AR78" s="2" t="n"/>
      <c r="AS78" s="2" t="n"/>
      <c r="AT78" s="2" t="n"/>
      <c r="AU78" s="2" t="n"/>
      <c r="AV78" s="2" t="n"/>
      <c r="AW78" s="2" t="n"/>
      <c r="AX78" s="2" t="n"/>
      <c r="AY78" s="2" t="n"/>
      <c r="AZ78" s="2" t="n"/>
      <c r="BA78" s="2" t="n"/>
      <c r="BB78" s="2" t="n"/>
      <c r="BC78" s="2" t="n"/>
      <c r="BD78" s="2" t="n"/>
      <c r="BE78" s="2" t="n"/>
      <c r="BF78" s="2" t="n"/>
      <c r="BG78" s="2" t="n"/>
      <c r="BH78" s="2" t="n"/>
      <c r="BI78" s="2" t="n"/>
      <c r="BJ78" s="2" t="n"/>
      <c r="BK78" s="2" t="n"/>
      <c r="BL78" s="2" t="n"/>
      <c r="BM78" s="2" t="n"/>
      <c r="BN78" s="2" t="n"/>
      <c r="BO78" s="2" t="n"/>
      <c r="BP78" s="2" t="n"/>
      <c r="BQ78" s="2" t="n"/>
      <c r="BR78" s="2" t="n"/>
      <c r="BS78" s="2" t="n"/>
      <c r="BT78" s="2" t="n"/>
      <c r="BU78" s="2" t="n"/>
    </row>
    <row r="79" ht="15.75" customFormat="1" customHeight="1" s="2">
      <c r="A79" s="160">
        <f>IF(F79&lt;&gt;"",1+MAX($A$2:A78),"")</f>
        <v/>
      </c>
      <c r="B79" s="365" t="n"/>
      <c r="C79" s="169" t="inlineStr">
        <is>
          <t>1" Gypsum Liner Panel</t>
        </is>
      </c>
      <c r="D79" s="359" t="n">
        <v>11336.61</v>
      </c>
      <c r="E79" s="162" t="n">
        <v>0.05</v>
      </c>
      <c r="F79" s="359">
        <f>(1+E79)*D79</f>
        <v/>
      </c>
      <c r="G79" s="163" t="inlineStr">
        <is>
          <t>SF</t>
        </is>
      </c>
      <c r="H79" s="360" t="n">
        <v>0.9</v>
      </c>
      <c r="I79" s="361">
        <f>H79*F79</f>
        <v/>
      </c>
      <c r="J79" s="366" t="n">
        <v>1.88</v>
      </c>
      <c r="K79" s="367">
        <f>J79*F79</f>
        <v/>
      </c>
      <c r="L79" s="364">
        <f>K79+I79</f>
        <v/>
      </c>
      <c r="M79" s="357" t="n"/>
      <c r="N79" s="17" t="n"/>
    </row>
    <row r="80" ht="15.75" customFormat="1" customHeight="1" s="38">
      <c r="A80" s="160">
        <f>IF(F80&lt;&gt;"",1+MAX($A$2:A79),"")</f>
        <v/>
      </c>
      <c r="B80" s="365" t="n"/>
      <c r="C80" s="169" t="inlineStr">
        <is>
          <t>Sealant At Penetrations</t>
        </is>
      </c>
      <c r="D80" s="359" t="n">
        <v>139337.3</v>
      </c>
      <c r="E80" s="162" t="n">
        <v>0.05</v>
      </c>
      <c r="F80" s="359">
        <f>(1+E80)*D80</f>
        <v/>
      </c>
      <c r="G80" s="163" t="inlineStr">
        <is>
          <t>LF</t>
        </is>
      </c>
      <c r="H80" s="360" t="n">
        <v>0.1</v>
      </c>
      <c r="I80" s="361">
        <f>H80*F80</f>
        <v/>
      </c>
      <c r="J80" s="366" t="n">
        <v>0.45</v>
      </c>
      <c r="K80" s="367">
        <f>J80*F80</f>
        <v/>
      </c>
      <c r="L80" s="364">
        <f>K80+I80</f>
        <v/>
      </c>
      <c r="M80" s="357" t="n"/>
      <c r="N80" s="17" t="n"/>
      <c r="O80" s="2" t="n"/>
      <c r="P80" s="2" t="n"/>
      <c r="Q80" s="2" t="n"/>
      <c r="R80" s="2" t="n"/>
      <c r="S80" s="2" t="n"/>
      <c r="T80" s="2" t="n"/>
      <c r="U80" s="2" t="n"/>
      <c r="V80" s="2" t="n"/>
      <c r="W80" s="2" t="n"/>
      <c r="X80" s="2" t="n"/>
      <c r="Y80" s="2" t="n"/>
      <c r="Z80" s="2" t="n"/>
      <c r="AA80" s="2" t="n"/>
      <c r="AB80" s="2" t="n"/>
      <c r="AC80" s="2" t="n"/>
      <c r="AD80" s="2" t="n"/>
      <c r="AE80" s="2" t="n"/>
      <c r="AF80" s="2" t="n"/>
      <c r="AG80" s="2" t="n"/>
      <c r="AH80" s="2" t="n"/>
      <c r="AI80" s="2" t="n"/>
      <c r="AJ80" s="2" t="n"/>
      <c r="AK80" s="2" t="n"/>
      <c r="AL80" s="2" t="n"/>
      <c r="AM80" s="2" t="n"/>
      <c r="AN80" s="2" t="n"/>
      <c r="AO80" s="2" t="n"/>
      <c r="AP80" s="2" t="n"/>
      <c r="AQ80" s="2" t="n"/>
      <c r="AR80" s="2" t="n"/>
      <c r="AS80" s="2" t="n"/>
      <c r="AT80" s="2" t="n"/>
      <c r="AU80" s="2" t="n"/>
      <c r="AV80" s="2" t="n"/>
      <c r="AW80" s="2" t="n"/>
      <c r="AX80" s="2" t="n"/>
      <c r="AY80" s="2" t="n"/>
      <c r="AZ80" s="2" t="n"/>
      <c r="BA80" s="2" t="n"/>
      <c r="BB80" s="2" t="n"/>
      <c r="BC80" s="2" t="n"/>
      <c r="BD80" s="2" t="n"/>
      <c r="BE80" s="2" t="n"/>
      <c r="BF80" s="2" t="n"/>
      <c r="BG80" s="2" t="n"/>
      <c r="BH80" s="2" t="n"/>
      <c r="BI80" s="2" t="n"/>
      <c r="BJ80" s="2" t="n"/>
      <c r="BK80" s="2" t="n"/>
      <c r="BL80" s="2" t="n"/>
      <c r="BM80" s="2" t="n"/>
      <c r="BN80" s="2" t="n"/>
      <c r="BO80" s="2" t="n"/>
      <c r="BP80" s="2" t="n"/>
      <c r="BQ80" s="2" t="n"/>
      <c r="BR80" s="2" t="n"/>
      <c r="BS80" s="2" t="n"/>
      <c r="BT80" s="2" t="n"/>
      <c r="BU80" s="2" t="n"/>
    </row>
    <row r="81" ht="15.6" customFormat="1" customHeight="1" s="38">
      <c r="A81" s="160">
        <f>IF(F81&lt;&gt;"",1+MAX($A$2:A80),"")</f>
        <v/>
      </c>
      <c r="B81" s="365" t="n"/>
      <c r="C81" s="272" t="inlineStr">
        <is>
          <t>WALL FINISHES</t>
        </is>
      </c>
      <c r="D81" s="359" t="n"/>
      <c r="E81" s="162" t="n"/>
      <c r="F81" s="359" t="n"/>
      <c r="G81" s="163" t="n"/>
      <c r="H81" s="360" t="n"/>
      <c r="I81" s="361" t="n"/>
      <c r="J81" s="362" t="n"/>
      <c r="K81" s="363" t="n"/>
      <c r="L81" s="364" t="n"/>
      <c r="M81" s="357" t="n"/>
      <c r="N81" s="17" t="n"/>
      <c r="O81" s="2" t="n"/>
      <c r="P81" s="2" t="n"/>
      <c r="Q81" s="2" t="n"/>
      <c r="R81" s="2" t="n"/>
      <c r="S81" s="2" t="n"/>
      <c r="T81" s="2" t="n"/>
      <c r="U81" s="2" t="n"/>
      <c r="V81" s="2" t="n"/>
      <c r="W81" s="2" t="n"/>
      <c r="X81" s="2" t="n"/>
      <c r="Y81" s="2" t="n"/>
      <c r="Z81" s="2" t="n"/>
      <c r="AA81" s="2" t="n"/>
      <c r="AB81" s="2" t="n"/>
      <c r="AC81" s="2" t="n"/>
      <c r="AD81" s="2" t="n"/>
      <c r="AE81" s="2" t="n"/>
      <c r="AF81" s="2" t="n"/>
      <c r="AG81" s="2" t="n"/>
      <c r="AH81" s="2" t="n"/>
      <c r="AI81" s="2" t="n"/>
      <c r="AJ81" s="2" t="n"/>
      <c r="AK81" s="2" t="n"/>
      <c r="AL81" s="2" t="n"/>
      <c r="AM81" s="2" t="n"/>
      <c r="AN81" s="2" t="n"/>
      <c r="AO81" s="2" t="n"/>
      <c r="AP81" s="2" t="n"/>
      <c r="AQ81" s="2" t="n"/>
      <c r="AR81" s="2" t="n"/>
      <c r="AS81" s="2" t="n"/>
      <c r="AT81" s="2" t="n"/>
      <c r="AU81" s="2" t="n"/>
      <c r="AV81" s="2" t="n"/>
      <c r="AW81" s="2" t="n"/>
      <c r="AX81" s="2" t="n"/>
      <c r="AY81" s="2" t="n"/>
      <c r="AZ81" s="2" t="n"/>
      <c r="BA81" s="2" t="n"/>
      <c r="BB81" s="2" t="n"/>
      <c r="BC81" s="2" t="n"/>
      <c r="BD81" s="2" t="n"/>
      <c r="BE81" s="2" t="n"/>
      <c r="BF81" s="2" t="n"/>
      <c r="BG81" s="2" t="n"/>
      <c r="BH81" s="2" t="n"/>
      <c r="BI81" s="2" t="n"/>
      <c r="BJ81" s="2" t="n"/>
      <c r="BK81" s="2" t="n"/>
      <c r="BL81" s="2" t="n"/>
      <c r="BM81" s="2" t="n"/>
      <c r="BN81" s="2" t="n"/>
      <c r="BO81" s="2" t="n"/>
      <c r="BP81" s="2" t="n"/>
      <c r="BQ81" s="2" t="n"/>
      <c r="BR81" s="2" t="n"/>
      <c r="BS81" s="2" t="n"/>
      <c r="BT81" s="2" t="n"/>
      <c r="BU81" s="2" t="n"/>
    </row>
    <row r="82" ht="15.6" customFormat="1" customHeight="1" s="38">
      <c r="A82" s="160">
        <f>IF(F82&lt;&gt;"",1+MAX($A$2:A81),"")</f>
        <v/>
      </c>
      <c r="B82" s="365" t="n"/>
      <c r="C82" s="272" t="inlineStr">
        <is>
          <t>WALL COVERING</t>
        </is>
      </c>
      <c r="D82" s="359" t="n"/>
      <c r="E82" s="162" t="n"/>
      <c r="F82" s="359" t="n"/>
      <c r="G82" s="163" t="n"/>
      <c r="H82" s="360" t="n"/>
      <c r="I82" s="361" t="n"/>
      <c r="J82" s="362" t="n"/>
      <c r="K82" s="363" t="n"/>
      <c r="L82" s="364" t="n"/>
      <c r="M82" s="357" t="n"/>
      <c r="N82" s="17" t="n"/>
      <c r="O82" s="2" t="n"/>
      <c r="P82" s="2" t="n"/>
      <c r="Q82" s="2" t="n"/>
      <c r="R82" s="2" t="n"/>
      <c r="S82" s="2" t="n"/>
      <c r="T82" s="2" t="n"/>
      <c r="U82" s="2" t="n"/>
      <c r="V82" s="2" t="n"/>
      <c r="W82" s="2" t="n"/>
      <c r="X82" s="2" t="n"/>
      <c r="Y82" s="2" t="n"/>
      <c r="Z82" s="2" t="n"/>
      <c r="AA82" s="2" t="n"/>
      <c r="AB82" s="2" t="n"/>
      <c r="AC82" s="2" t="n"/>
      <c r="AD82" s="2" t="n"/>
      <c r="AE82" s="2" t="n"/>
      <c r="AF82" s="2" t="n"/>
      <c r="AG82" s="2" t="n"/>
      <c r="AH82" s="2" t="n"/>
      <c r="AI82" s="2" t="n"/>
      <c r="AJ82" s="2" t="n"/>
      <c r="AK82" s="2" t="n"/>
      <c r="AL82" s="2" t="n"/>
      <c r="AM82" s="2" t="n"/>
      <c r="AN82" s="2" t="n"/>
      <c r="AO82" s="2" t="n"/>
      <c r="AP82" s="2" t="n"/>
      <c r="AQ82" s="2" t="n"/>
      <c r="AR82" s="2" t="n"/>
      <c r="AS82" s="2" t="n"/>
      <c r="AT82" s="2" t="n"/>
      <c r="AU82" s="2" t="n"/>
      <c r="AV82" s="2" t="n"/>
      <c r="AW82" s="2" t="n"/>
      <c r="AX82" s="2" t="n"/>
      <c r="AY82" s="2" t="n"/>
      <c r="AZ82" s="2" t="n"/>
      <c r="BA82" s="2" t="n"/>
      <c r="BB82" s="2" t="n"/>
      <c r="BC82" s="2" t="n"/>
      <c r="BD82" s="2" t="n"/>
      <c r="BE82" s="2" t="n"/>
      <c r="BF82" s="2" t="n"/>
      <c r="BG82" s="2" t="n"/>
      <c r="BH82" s="2" t="n"/>
      <c r="BI82" s="2" t="n"/>
      <c r="BJ82" s="2" t="n"/>
      <c r="BK82" s="2" t="n"/>
      <c r="BL82" s="2" t="n"/>
      <c r="BM82" s="2" t="n"/>
      <c r="BN82" s="2" t="n"/>
      <c r="BO82" s="2" t="n"/>
      <c r="BP82" s="2" t="n"/>
      <c r="BQ82" s="2" t="n"/>
      <c r="BR82" s="2" t="n"/>
      <c r="BS82" s="2" t="n"/>
      <c r="BT82" s="2" t="n"/>
      <c r="BU82" s="2" t="n"/>
    </row>
    <row r="83" ht="47.25" customFormat="1" customHeight="1" s="38">
      <c r="A83" s="160">
        <f>IF(F83&lt;&gt;"",1+MAX($A$2:A82),"")</f>
        <v/>
      </c>
      <c r="B83" s="365" t="n"/>
      <c r="C83" s="169" t="inlineStr">
        <is>
          <t xml:space="preserve">WC-101: Wall Covering 
Manufacturer: National Wall Covering, 
Color: CM123-2467 </t>
        </is>
      </c>
      <c r="D83" s="359" t="n">
        <v>93844.32000000001</v>
      </c>
      <c r="E83" s="162" t="n">
        <v>0.05</v>
      </c>
      <c r="F83" s="359">
        <f>(1+E83)*D83</f>
        <v/>
      </c>
      <c r="G83" s="163" t="inlineStr">
        <is>
          <t>SF</t>
        </is>
      </c>
      <c r="H83" s="360" t="n">
        <v>5.86</v>
      </c>
      <c r="I83" s="361">
        <f>H83*F83</f>
        <v/>
      </c>
      <c r="J83" s="366" t="n">
        <v>2</v>
      </c>
      <c r="K83" s="367">
        <f>J83*F83</f>
        <v/>
      </c>
      <c r="L83" s="364">
        <f>K83+I83</f>
        <v/>
      </c>
      <c r="M83" s="357" t="n"/>
      <c r="N83" s="17" t="n"/>
      <c r="O83" s="2" t="n"/>
      <c r="P83" s="2" t="n"/>
      <c r="Q83" s="2" t="n"/>
      <c r="R83" s="2" t="n"/>
      <c r="S83" s="2" t="n"/>
      <c r="T83" s="2" t="n"/>
      <c r="U83" s="2" t="n"/>
      <c r="V83" s="2" t="n"/>
      <c r="W83" s="2" t="n"/>
      <c r="X83" s="2" t="n"/>
      <c r="Y83" s="2" t="n"/>
      <c r="Z83" s="2" t="n"/>
      <c r="AA83" s="2" t="n"/>
      <c r="AB83" s="2" t="n"/>
      <c r="AC83" s="2" t="n"/>
      <c r="AD83" s="2" t="n"/>
      <c r="AE83" s="2" t="n"/>
      <c r="AF83" s="2" t="n"/>
      <c r="AG83" s="2" t="n"/>
      <c r="AH83" s="2" t="n"/>
      <c r="AI83" s="2" t="n"/>
      <c r="AJ83" s="2" t="n"/>
      <c r="AK83" s="2" t="n"/>
      <c r="AL83" s="2" t="n"/>
      <c r="AM83" s="2" t="n"/>
      <c r="AN83" s="2" t="n"/>
      <c r="AO83" s="2" t="n"/>
      <c r="AP83" s="2" t="n"/>
      <c r="AQ83" s="2" t="n"/>
      <c r="AR83" s="2" t="n"/>
      <c r="AS83" s="2" t="n"/>
      <c r="AT83" s="2" t="n"/>
      <c r="AU83" s="2" t="n"/>
      <c r="AV83" s="2" t="n"/>
      <c r="AW83" s="2" t="n"/>
      <c r="AX83" s="2" t="n"/>
      <c r="AY83" s="2" t="n"/>
      <c r="AZ83" s="2" t="n"/>
      <c r="BA83" s="2" t="n"/>
      <c r="BB83" s="2" t="n"/>
      <c r="BC83" s="2" t="n"/>
      <c r="BD83" s="2" t="n"/>
      <c r="BE83" s="2" t="n"/>
      <c r="BF83" s="2" t="n"/>
      <c r="BG83" s="2" t="n"/>
      <c r="BH83" s="2" t="n"/>
      <c r="BI83" s="2" t="n"/>
      <c r="BJ83" s="2" t="n"/>
      <c r="BK83" s="2" t="n"/>
      <c r="BL83" s="2" t="n"/>
      <c r="BM83" s="2" t="n"/>
      <c r="BN83" s="2" t="n"/>
      <c r="BO83" s="2" t="n"/>
      <c r="BP83" s="2" t="n"/>
      <c r="BQ83" s="2" t="n"/>
      <c r="BR83" s="2" t="n"/>
      <c r="BS83" s="2" t="n"/>
      <c r="BT83" s="2" t="n"/>
      <c r="BU83" s="2" t="n"/>
    </row>
    <row r="84" ht="31.5" customFormat="1" customHeight="1" s="38">
      <c r="A84" s="160">
        <f>IF(F84&lt;&gt;"",1+MAX($A$2:A83),"")</f>
        <v/>
      </c>
      <c r="B84" s="365" t="n"/>
      <c r="C84" s="169" t="inlineStr">
        <is>
          <t xml:space="preserve">WC-102: Wall Covering 
Manufacturer: PI Fine Art </t>
        </is>
      </c>
      <c r="D84" s="359" t="n">
        <v>23433.64</v>
      </c>
      <c r="E84" s="162" t="n">
        <v>0.05</v>
      </c>
      <c r="F84" s="359">
        <f>(1+E84)*D84</f>
        <v/>
      </c>
      <c r="G84" s="163" t="inlineStr">
        <is>
          <t>SF</t>
        </is>
      </c>
      <c r="H84" s="360" t="n">
        <v>5.86</v>
      </c>
      <c r="I84" s="361">
        <f>H84*F84</f>
        <v/>
      </c>
      <c r="J84" s="366" t="n">
        <v>2</v>
      </c>
      <c r="K84" s="367">
        <f>J84*F84</f>
        <v/>
      </c>
      <c r="L84" s="364">
        <f>K84+I84</f>
        <v/>
      </c>
      <c r="M84" s="357" t="n"/>
      <c r="N84" s="17" t="n"/>
      <c r="O84" s="2" t="n"/>
      <c r="P84" s="2" t="n"/>
      <c r="Q84" s="2" t="n"/>
      <c r="R84" s="2" t="n"/>
      <c r="S84" s="2" t="n"/>
      <c r="T84" s="2" t="n"/>
      <c r="U84" s="2" t="n"/>
      <c r="V84" s="2" t="n"/>
      <c r="W84" s="2" t="n"/>
      <c r="X84" s="2" t="n"/>
      <c r="Y84" s="2" t="n"/>
      <c r="Z84" s="2" t="n"/>
      <c r="AA84" s="2" t="n"/>
      <c r="AB84" s="2" t="n"/>
      <c r="AC84" s="2" t="n"/>
      <c r="AD84" s="2" t="n"/>
      <c r="AE84" s="2" t="n"/>
      <c r="AF84" s="2" t="n"/>
      <c r="AG84" s="2" t="n"/>
      <c r="AH84" s="2" t="n"/>
      <c r="AI84" s="2" t="n"/>
      <c r="AJ84" s="2" t="n"/>
      <c r="AK84" s="2" t="n"/>
      <c r="AL84" s="2" t="n"/>
      <c r="AM84" s="2" t="n"/>
      <c r="AN84" s="2" t="n"/>
      <c r="AO84" s="2" t="n"/>
      <c r="AP84" s="2" t="n"/>
      <c r="AQ84" s="2" t="n"/>
      <c r="AR84" s="2" t="n"/>
      <c r="AS84" s="2" t="n"/>
      <c r="AT84" s="2" t="n"/>
      <c r="AU84" s="2" t="n"/>
      <c r="AV84" s="2" t="n"/>
      <c r="AW84" s="2" t="n"/>
      <c r="AX84" s="2" t="n"/>
      <c r="AY84" s="2" t="n"/>
      <c r="AZ84" s="2" t="n"/>
      <c r="BA84" s="2" t="n"/>
      <c r="BB84" s="2" t="n"/>
      <c r="BC84" s="2" t="n"/>
      <c r="BD84" s="2" t="n"/>
      <c r="BE84" s="2" t="n"/>
      <c r="BF84" s="2" t="n"/>
      <c r="BG84" s="2" t="n"/>
      <c r="BH84" s="2" t="n"/>
      <c r="BI84" s="2" t="n"/>
      <c r="BJ84" s="2" t="n"/>
      <c r="BK84" s="2" t="n"/>
      <c r="BL84" s="2" t="n"/>
      <c r="BM84" s="2" t="n"/>
      <c r="BN84" s="2" t="n"/>
      <c r="BO84" s="2" t="n"/>
      <c r="BP84" s="2" t="n"/>
      <c r="BQ84" s="2" t="n"/>
      <c r="BR84" s="2" t="n"/>
      <c r="BS84" s="2" t="n"/>
      <c r="BT84" s="2" t="n"/>
      <c r="BU84" s="2" t="n"/>
    </row>
    <row r="85" ht="31.5" customFormat="1" customHeight="1" s="38">
      <c r="A85" s="160">
        <f>IF(F85&lt;&gt;"",1+MAX($A$2:A84),"")</f>
        <v/>
      </c>
      <c r="B85" s="365" t="n"/>
      <c r="C85" s="169" t="inlineStr">
        <is>
          <t xml:space="preserve">WC-103: Wall Covering 
Manufacturer: PI Fine Art </t>
        </is>
      </c>
      <c r="D85" s="359" t="n">
        <v>21293.82</v>
      </c>
      <c r="E85" s="162" t="n">
        <v>0.05</v>
      </c>
      <c r="F85" s="359">
        <f>(1+E85)*D85</f>
        <v/>
      </c>
      <c r="G85" s="163" t="inlineStr">
        <is>
          <t>SF</t>
        </is>
      </c>
      <c r="H85" s="360" t="n">
        <v>5.86</v>
      </c>
      <c r="I85" s="361">
        <f>H85*F85</f>
        <v/>
      </c>
      <c r="J85" s="366" t="n">
        <v>2</v>
      </c>
      <c r="K85" s="367">
        <f>J85*F85</f>
        <v/>
      </c>
      <c r="L85" s="364">
        <f>K85+I85</f>
        <v/>
      </c>
      <c r="M85" s="357" t="n"/>
      <c r="N85" s="17" t="n"/>
      <c r="O85" s="2" t="n"/>
      <c r="P85" s="2" t="n"/>
      <c r="Q85" s="2" t="n"/>
      <c r="R85" s="2" t="n"/>
      <c r="S85" s="2" t="n"/>
      <c r="T85" s="2" t="n"/>
      <c r="U85" s="2" t="n"/>
      <c r="V85" s="2" t="n"/>
      <c r="W85" s="2" t="n"/>
      <c r="X85" s="2" t="n"/>
      <c r="Y85" s="2" t="n"/>
      <c r="Z85" s="2" t="n"/>
      <c r="AA85" s="2" t="n"/>
      <c r="AB85" s="2" t="n"/>
      <c r="AC85" s="2" t="n"/>
      <c r="AD85" s="2" t="n"/>
      <c r="AE85" s="2" t="n"/>
      <c r="AF85" s="2" t="n"/>
      <c r="AG85" s="2" t="n"/>
      <c r="AH85" s="2" t="n"/>
      <c r="AI85" s="2" t="n"/>
      <c r="AJ85" s="2" t="n"/>
      <c r="AK85" s="2" t="n"/>
      <c r="AL85" s="2" t="n"/>
      <c r="AM85" s="2" t="n"/>
      <c r="AN85" s="2" t="n"/>
      <c r="AO85" s="2" t="n"/>
      <c r="AP85" s="2" t="n"/>
      <c r="AQ85" s="2" t="n"/>
      <c r="AR85" s="2" t="n"/>
      <c r="AS85" s="2" t="n"/>
      <c r="AT85" s="2" t="n"/>
      <c r="AU85" s="2" t="n"/>
      <c r="AV85" s="2" t="n"/>
      <c r="AW85" s="2" t="n"/>
      <c r="AX85" s="2" t="n"/>
      <c r="AY85" s="2" t="n"/>
      <c r="AZ85" s="2" t="n"/>
      <c r="BA85" s="2" t="n"/>
      <c r="BB85" s="2" t="n"/>
      <c r="BC85" s="2" t="n"/>
      <c r="BD85" s="2" t="n"/>
      <c r="BE85" s="2" t="n"/>
      <c r="BF85" s="2" t="n"/>
      <c r="BG85" s="2" t="n"/>
      <c r="BH85" s="2" t="n"/>
      <c r="BI85" s="2" t="n"/>
      <c r="BJ85" s="2" t="n"/>
      <c r="BK85" s="2" t="n"/>
      <c r="BL85" s="2" t="n"/>
      <c r="BM85" s="2" t="n"/>
      <c r="BN85" s="2" t="n"/>
      <c r="BO85" s="2" t="n"/>
      <c r="BP85" s="2" t="n"/>
      <c r="BQ85" s="2" t="n"/>
      <c r="BR85" s="2" t="n"/>
      <c r="BS85" s="2" t="n"/>
      <c r="BT85" s="2" t="n"/>
      <c r="BU85" s="2" t="n"/>
    </row>
    <row r="86" ht="47.25" customFormat="1" customHeight="1" s="2">
      <c r="A86" s="160">
        <f>IF(F86&lt;&gt;"",1+MAX($A$2:A85),"")</f>
        <v/>
      </c>
      <c r="B86" s="365" t="n"/>
      <c r="C86" s="169" t="inlineStr">
        <is>
          <t>WC-104: Wall Covering 
Manufacturer: MDC, 
Color: Frostine</t>
        </is>
      </c>
      <c r="D86" s="359" t="n">
        <v>48206.58</v>
      </c>
      <c r="E86" s="162" t="n">
        <v>0.05</v>
      </c>
      <c r="F86" s="359">
        <f>(1+E86)*D86</f>
        <v/>
      </c>
      <c r="G86" s="163" t="inlineStr">
        <is>
          <t>SF</t>
        </is>
      </c>
      <c r="H86" s="360" t="n">
        <v>5.86</v>
      </c>
      <c r="I86" s="361">
        <f>H86*F86</f>
        <v/>
      </c>
      <c r="J86" s="366" t="n">
        <v>2</v>
      </c>
      <c r="K86" s="367">
        <f>J86*F86</f>
        <v/>
      </c>
      <c r="L86" s="364">
        <f>K86+I86</f>
        <v/>
      </c>
      <c r="M86" s="357" t="n"/>
      <c r="N86" s="17" t="n"/>
    </row>
    <row r="87" ht="47.25" customFormat="1" customHeight="1" s="2">
      <c r="A87" s="160">
        <f>IF(F87&lt;&gt;"",1+MAX($A$2:A86),"")</f>
        <v/>
      </c>
      <c r="B87" s="365" t="n"/>
      <c r="C87" s="169" t="inlineStr">
        <is>
          <t>WC-107: Wall Covering 
Manufacturer: National Wall Covering, 
Color: Satin Stone</t>
        </is>
      </c>
      <c r="D87" s="359" t="n">
        <v>4529</v>
      </c>
      <c r="E87" s="162" t="n">
        <v>0.05</v>
      </c>
      <c r="F87" s="359">
        <f>(1+E87)*D87</f>
        <v/>
      </c>
      <c r="G87" s="163" t="inlineStr">
        <is>
          <t>SF</t>
        </is>
      </c>
      <c r="H87" s="360" t="n">
        <v>5.86</v>
      </c>
      <c r="I87" s="361">
        <f>H87*F87</f>
        <v/>
      </c>
      <c r="J87" s="366" t="n">
        <v>2</v>
      </c>
      <c r="K87" s="367">
        <f>J87*F87</f>
        <v/>
      </c>
      <c r="L87" s="364">
        <f>K87+I87</f>
        <v/>
      </c>
      <c r="M87" s="357" t="n"/>
      <c r="N87" s="17" t="n"/>
    </row>
    <row r="88" ht="31.5" customFormat="1" customHeight="1" s="2">
      <c r="A88" s="160">
        <f>IF(F88&lt;&gt;"",1+MAX($A$2:A87),"")</f>
        <v/>
      </c>
      <c r="B88" s="365" t="n"/>
      <c r="C88" s="169" t="inlineStr">
        <is>
          <t>WC-108: Wall Covering 
Manufacturer: Flavor Paper</t>
        </is>
      </c>
      <c r="D88" s="359" t="n">
        <v>325.8</v>
      </c>
      <c r="E88" s="162" t="n">
        <v>0.05</v>
      </c>
      <c r="F88" s="359">
        <f>(1+E88)*D88</f>
        <v/>
      </c>
      <c r="G88" s="163" t="inlineStr">
        <is>
          <t>SF</t>
        </is>
      </c>
      <c r="H88" s="360" t="n">
        <v>5.86</v>
      </c>
      <c r="I88" s="361">
        <f>H88*F88</f>
        <v/>
      </c>
      <c r="J88" s="366" t="n">
        <v>2</v>
      </c>
      <c r="K88" s="367">
        <f>J88*F88</f>
        <v/>
      </c>
      <c r="L88" s="364">
        <f>K88+I88</f>
        <v/>
      </c>
      <c r="M88" s="357" t="n"/>
      <c r="N88" s="17" t="n"/>
    </row>
    <row r="89" ht="31.5" customFormat="1" customHeight="1" s="2">
      <c r="A89" s="160">
        <f>IF(F89&lt;&gt;"",1+MAX($A$2:A88),"")</f>
        <v/>
      </c>
      <c r="B89" s="365" t="n"/>
      <c r="C89" s="169" t="inlineStr">
        <is>
          <t>WC-109: Wall Covering 
Manufacturer: MDC</t>
        </is>
      </c>
      <c r="D89" s="359" t="n">
        <v>15.45</v>
      </c>
      <c r="E89" s="162" t="n">
        <v>0.05</v>
      </c>
      <c r="F89" s="359">
        <f>(1+E89)*D89</f>
        <v/>
      </c>
      <c r="G89" s="163" t="inlineStr">
        <is>
          <t>SF</t>
        </is>
      </c>
      <c r="H89" s="360" t="n">
        <v>5.86</v>
      </c>
      <c r="I89" s="361">
        <f>H89*F89</f>
        <v/>
      </c>
      <c r="J89" s="366" t="n">
        <v>2</v>
      </c>
      <c r="K89" s="367">
        <f>J89*F89</f>
        <v/>
      </c>
      <c r="L89" s="364">
        <f>K89+I89</f>
        <v/>
      </c>
      <c r="M89" s="357" t="n"/>
      <c r="N89" s="17" t="n"/>
    </row>
    <row r="90" ht="47.25" customFormat="1" customHeight="1" s="2">
      <c r="A90" s="160">
        <f>IF(F90&lt;&gt;"",1+MAX($A$2:A89),"")</f>
        <v/>
      </c>
      <c r="B90" s="365" t="n"/>
      <c r="C90" s="169" t="inlineStr">
        <is>
          <t>WC-110: Wall Covering 
Manufacturer: MDC, 
Color: Black Pearl</t>
        </is>
      </c>
      <c r="D90" s="359" t="n">
        <v>685.46</v>
      </c>
      <c r="E90" s="162" t="n">
        <v>0.05</v>
      </c>
      <c r="F90" s="359">
        <f>(1+E90)*D90</f>
        <v/>
      </c>
      <c r="G90" s="163" t="inlineStr">
        <is>
          <t>SF</t>
        </is>
      </c>
      <c r="H90" s="360" t="n">
        <v>5.86</v>
      </c>
      <c r="I90" s="361">
        <f>H90*F90</f>
        <v/>
      </c>
      <c r="J90" s="366" t="n">
        <v>2</v>
      </c>
      <c r="K90" s="367">
        <f>J90*F90</f>
        <v/>
      </c>
      <c r="L90" s="364">
        <f>K90+I90</f>
        <v/>
      </c>
      <c r="M90" s="357" t="n"/>
      <c r="N90" s="17" t="n"/>
    </row>
    <row r="91" ht="47.25" customFormat="1" customHeight="1" s="2">
      <c r="A91" s="160">
        <f>IF(F91&lt;&gt;"",1+MAX($A$2:A90),"")</f>
        <v/>
      </c>
      <c r="B91" s="365" t="n"/>
      <c r="C91" s="169" t="inlineStr">
        <is>
          <t>WC-111: Wall Covering 
Manufacturer: MDC, 
Color: Silver Silk</t>
        </is>
      </c>
      <c r="D91" s="359" t="n">
        <v>694.34</v>
      </c>
      <c r="E91" s="162" t="n">
        <v>0.05</v>
      </c>
      <c r="F91" s="359">
        <f>(1+E91)*D91</f>
        <v/>
      </c>
      <c r="G91" s="163" t="inlineStr">
        <is>
          <t>SF</t>
        </is>
      </c>
      <c r="H91" s="360" t="n">
        <v>5.86</v>
      </c>
      <c r="I91" s="361">
        <f>H91*F91</f>
        <v/>
      </c>
      <c r="J91" s="366" t="n">
        <v>2</v>
      </c>
      <c r="K91" s="367">
        <f>J91*F91</f>
        <v/>
      </c>
      <c r="L91" s="364">
        <f>K91+I91</f>
        <v/>
      </c>
      <c r="M91" s="357" t="n"/>
      <c r="N91" s="17" t="n"/>
    </row>
    <row r="92" ht="47.25" customFormat="1" customHeight="1" s="2">
      <c r="A92" s="160">
        <f>IF(F92&lt;&gt;"",1+MAX($A$2:A91),"")</f>
        <v/>
      </c>
      <c r="B92" s="365" t="n"/>
      <c r="C92" s="169" t="inlineStr">
        <is>
          <t>WC-112: Wall Covering 
Manufacturer: MDC, 
Color: Ivory Silk</t>
        </is>
      </c>
      <c r="D92" s="359" t="n">
        <v>774.14</v>
      </c>
      <c r="E92" s="162" t="n">
        <v>0.05</v>
      </c>
      <c r="F92" s="359">
        <f>(1+E92)*D92</f>
        <v/>
      </c>
      <c r="G92" s="163" t="inlineStr">
        <is>
          <t>SF</t>
        </is>
      </c>
      <c r="H92" s="360" t="n">
        <v>5.86</v>
      </c>
      <c r="I92" s="361">
        <f>H92*F92</f>
        <v/>
      </c>
      <c r="J92" s="366" t="n">
        <v>2</v>
      </c>
      <c r="K92" s="367">
        <f>J92*F92</f>
        <v/>
      </c>
      <c r="L92" s="364">
        <f>K92+I92</f>
        <v/>
      </c>
      <c r="M92" s="357" t="n"/>
      <c r="N92" s="17" t="n"/>
    </row>
    <row r="93" ht="47.25" customFormat="1" customHeight="1" s="2">
      <c r="A93" s="160">
        <f>IF(F93&lt;&gt;"",1+MAX($A$2:A92),"")</f>
        <v/>
      </c>
      <c r="B93" s="365" t="n"/>
      <c r="C93" s="169" t="inlineStr">
        <is>
          <t>WC-113: Wall Covering 
Manufacturer: MDC, 
Color: Magnetic</t>
        </is>
      </c>
      <c r="D93" s="359" t="n">
        <v>619.5700000000001</v>
      </c>
      <c r="E93" s="162" t="n">
        <v>0.05</v>
      </c>
      <c r="F93" s="359">
        <f>(1+E93)*D93</f>
        <v/>
      </c>
      <c r="G93" s="163" t="inlineStr">
        <is>
          <t>SF</t>
        </is>
      </c>
      <c r="H93" s="360" t="n">
        <v>5.86</v>
      </c>
      <c r="I93" s="361">
        <f>H93*F93</f>
        <v/>
      </c>
      <c r="J93" s="366" t="n">
        <v>2</v>
      </c>
      <c r="K93" s="367">
        <f>J93*F93</f>
        <v/>
      </c>
      <c r="L93" s="364">
        <f>K93+I93</f>
        <v/>
      </c>
      <c r="M93" s="357" t="n"/>
      <c r="N93" s="17" t="n"/>
    </row>
    <row r="94" ht="47.25" customFormat="1" customHeight="1" s="2">
      <c r="A94" s="160">
        <f>IF(F94&lt;&gt;"",1+MAX($A$2:A93),"")</f>
        <v/>
      </c>
      <c r="B94" s="365" t="n"/>
      <c r="C94" s="169" t="inlineStr">
        <is>
          <t>WC-114: Wall Covering 
Manufacturer: National Wall Covering, 
Color: Silver Satin</t>
        </is>
      </c>
      <c r="D94" s="359" t="n">
        <v>6110.84</v>
      </c>
      <c r="E94" s="162" t="n">
        <v>0.05</v>
      </c>
      <c r="F94" s="359">
        <f>(1+E94)*D94</f>
        <v/>
      </c>
      <c r="G94" s="163" t="inlineStr">
        <is>
          <t>SF</t>
        </is>
      </c>
      <c r="H94" s="360" t="n">
        <v>5.86</v>
      </c>
      <c r="I94" s="361">
        <f>H94*F94</f>
        <v/>
      </c>
      <c r="J94" s="366" t="n">
        <v>2</v>
      </c>
      <c r="K94" s="367">
        <f>J94*F94</f>
        <v/>
      </c>
      <c r="L94" s="364">
        <f>K94+I94</f>
        <v/>
      </c>
      <c r="M94" s="357" t="n"/>
      <c r="N94" s="17" t="n"/>
    </row>
    <row r="95" ht="47.25" customFormat="1" customHeight="1" s="2">
      <c r="A95" s="160">
        <f>IF(F95&lt;&gt;"",1+MAX($A$2:A94),"")</f>
        <v/>
      </c>
      <c r="B95" s="365" t="n"/>
      <c r="C95" s="169" t="inlineStr">
        <is>
          <t>WC-115: Wall Covering 
Manufacturer: Momentum- Tri-Kes- Lanark, 
Color: Catalina</t>
        </is>
      </c>
      <c r="D95" s="359">
        <f>991.19+1400.1</f>
        <v/>
      </c>
      <c r="E95" s="162" t="n">
        <v>0.05</v>
      </c>
      <c r="F95" s="359">
        <f>(1+E95)*D95</f>
        <v/>
      </c>
      <c r="G95" s="163" t="inlineStr">
        <is>
          <t>SF</t>
        </is>
      </c>
      <c r="H95" s="360" t="n">
        <v>5.86</v>
      </c>
      <c r="I95" s="361">
        <f>H95*F95</f>
        <v/>
      </c>
      <c r="J95" s="366" t="n">
        <v>2</v>
      </c>
      <c r="K95" s="367">
        <f>J95*F95</f>
        <v/>
      </c>
      <c r="L95" s="364">
        <f>K95+I95</f>
        <v/>
      </c>
      <c r="M95" s="357" t="n"/>
      <c r="N95" s="17" t="n"/>
    </row>
    <row r="96" ht="47.25" customFormat="1" customHeight="1" s="2">
      <c r="A96" s="160">
        <f>IF(F96&lt;&gt;"",1+MAX($A$2:A95),"")</f>
        <v/>
      </c>
      <c r="B96" s="365" t="n"/>
      <c r="C96" s="169" t="inlineStr">
        <is>
          <t>WC-116: Wall Covering 
Manufacturer: Momentum- Tri-Kes- Lanark, 
Color: Chapel</t>
        </is>
      </c>
      <c r="D96" s="359" t="n">
        <v>183.16</v>
      </c>
      <c r="E96" s="162" t="n">
        <v>0.05</v>
      </c>
      <c r="F96" s="359">
        <f>(1+E96)*D96</f>
        <v/>
      </c>
      <c r="G96" s="163" t="inlineStr">
        <is>
          <t>SF</t>
        </is>
      </c>
      <c r="H96" s="360" t="n">
        <v>5.86</v>
      </c>
      <c r="I96" s="361">
        <f>H96*F96</f>
        <v/>
      </c>
      <c r="J96" s="366" t="n">
        <v>2</v>
      </c>
      <c r="K96" s="367">
        <f>J96*F96</f>
        <v/>
      </c>
      <c r="L96" s="364">
        <f>K96+I96</f>
        <v/>
      </c>
      <c r="M96" s="357" t="n"/>
      <c r="N96" s="17" t="n"/>
    </row>
    <row r="97" ht="47.25" customFormat="1" customHeight="1" s="2">
      <c r="A97" s="160">
        <f>IF(F97&lt;&gt;"",1+MAX($A$2:A96),"")</f>
        <v/>
      </c>
      <c r="B97" s="365" t="n"/>
      <c r="C97" s="169" t="inlineStr">
        <is>
          <t>WC-119: Wall Covering 
Manufacturer: MDC, 
Color: Cobblestone</t>
        </is>
      </c>
      <c r="D97" s="359" t="n">
        <v>4463.03</v>
      </c>
      <c r="E97" s="162" t="n">
        <v>0.05</v>
      </c>
      <c r="F97" s="359">
        <f>(1+E97)*D97</f>
        <v/>
      </c>
      <c r="G97" s="163" t="inlineStr">
        <is>
          <t>SF</t>
        </is>
      </c>
      <c r="H97" s="360" t="n">
        <v>5.86</v>
      </c>
      <c r="I97" s="361">
        <f>H97*F97</f>
        <v/>
      </c>
      <c r="J97" s="366" t="n">
        <v>2</v>
      </c>
      <c r="K97" s="367">
        <f>J97*F97</f>
        <v/>
      </c>
      <c r="L97" s="364">
        <f>K97+I97</f>
        <v/>
      </c>
      <c r="M97" s="357" t="n"/>
      <c r="N97" s="17" t="n"/>
    </row>
    <row r="98" ht="15.75" customFormat="1" customHeight="1" s="2">
      <c r="A98" s="160">
        <f>IF(F98&lt;&gt;"",1+MAX($A$2:A97),"")</f>
        <v/>
      </c>
      <c r="B98" s="365" t="n"/>
      <c r="C98" s="169" t="inlineStr">
        <is>
          <t xml:space="preserve">WC-120: Wall Covering </t>
        </is>
      </c>
      <c r="D98" s="359" t="n">
        <v>878.64</v>
      </c>
      <c r="E98" s="162" t="n">
        <v>0.05</v>
      </c>
      <c r="F98" s="359">
        <f>(1+E98)*D98</f>
        <v/>
      </c>
      <c r="G98" s="163" t="inlineStr">
        <is>
          <t>SF</t>
        </is>
      </c>
      <c r="H98" s="360" t="n">
        <v>5.86</v>
      </c>
      <c r="I98" s="361">
        <f>H98*F98</f>
        <v/>
      </c>
      <c r="J98" s="366" t="n">
        <v>2</v>
      </c>
      <c r="K98" s="367">
        <f>J98*F98</f>
        <v/>
      </c>
      <c r="L98" s="364">
        <f>K98+I98</f>
        <v/>
      </c>
      <c r="M98" s="357" t="n"/>
      <c r="N98" s="17" t="n"/>
    </row>
    <row r="99" ht="47.25" customFormat="1" customHeight="1" s="2">
      <c r="A99" s="160">
        <f>IF(F99&lt;&gt;"",1+MAX($A$2:A98),"")</f>
        <v/>
      </c>
      <c r="B99" s="365" t="n"/>
      <c r="C99" s="169" t="inlineStr">
        <is>
          <t>WC-121: Wall Covering 
Manufacturer: Maharam, 
Color: 003 Peppercorn</t>
        </is>
      </c>
      <c r="D99" s="359" t="n">
        <v>1135.16</v>
      </c>
      <c r="E99" s="162" t="n">
        <v>0.05</v>
      </c>
      <c r="F99" s="359">
        <f>(1+E99)*D99</f>
        <v/>
      </c>
      <c r="G99" s="163" t="inlineStr">
        <is>
          <t>SF</t>
        </is>
      </c>
      <c r="H99" s="360" t="n">
        <v>5.86</v>
      </c>
      <c r="I99" s="361">
        <f>H99*F99</f>
        <v/>
      </c>
      <c r="J99" s="366" t="n">
        <v>2</v>
      </c>
      <c r="K99" s="367">
        <f>J99*F99</f>
        <v/>
      </c>
      <c r="L99" s="364">
        <f>K99+I99</f>
        <v/>
      </c>
      <c r="M99" s="357" t="n"/>
      <c r="N99" s="17" t="n"/>
    </row>
    <row r="100" ht="15.6" customFormat="1" customHeight="1" s="38">
      <c r="A100" s="160">
        <f>IF(F100&lt;&gt;"",1+MAX($A$2:A99),"")</f>
        <v/>
      </c>
      <c r="B100" s="365" t="n"/>
      <c r="C100" s="272" t="inlineStr">
        <is>
          <t>WALL TILE</t>
        </is>
      </c>
      <c r="D100" s="359" t="n"/>
      <c r="E100" s="162" t="n"/>
      <c r="F100" s="359" t="n"/>
      <c r="G100" s="163" t="n"/>
      <c r="H100" s="360" t="n"/>
      <c r="I100" s="361" t="n"/>
      <c r="J100" s="366" t="n"/>
      <c r="K100" s="367" t="n"/>
      <c r="L100" s="364" t="n"/>
      <c r="M100" s="357" t="n"/>
      <c r="N100" s="17" t="n"/>
      <c r="O100" s="2" t="n"/>
      <c r="P100" s="2" t="n"/>
      <c r="Q100" s="2" t="n"/>
      <c r="R100" s="2" t="n"/>
      <c r="S100" s="2" t="n"/>
      <c r="T100" s="2" t="n"/>
      <c r="U100" s="2" t="n"/>
      <c r="V100" s="2" t="n"/>
      <c r="W100" s="2" t="n"/>
      <c r="X100" s="2" t="n"/>
      <c r="Y100" s="2" t="n"/>
      <c r="Z100" s="2" t="n"/>
      <c r="AA100" s="2" t="n"/>
      <c r="AB100" s="2" t="n"/>
      <c r="AC100" s="2" t="n"/>
      <c r="AD100" s="2" t="n"/>
      <c r="AE100" s="2" t="n"/>
      <c r="AF100" s="2" t="n"/>
      <c r="AG100" s="2" t="n"/>
      <c r="AH100" s="2" t="n"/>
      <c r="AI100" s="2" t="n"/>
      <c r="AJ100" s="2" t="n"/>
      <c r="AK100" s="2" t="n"/>
      <c r="AL100" s="2" t="n"/>
      <c r="AM100" s="2" t="n"/>
      <c r="AN100" s="2" t="n"/>
      <c r="AO100" s="2" t="n"/>
      <c r="AP100" s="2" t="n"/>
      <c r="AQ100" s="2" t="n"/>
      <c r="AR100" s="2" t="n"/>
      <c r="AS100" s="2" t="n"/>
      <c r="AT100" s="2" t="n"/>
      <c r="AU100" s="2" t="n"/>
      <c r="AV100" s="2" t="n"/>
      <c r="AW100" s="2" t="n"/>
      <c r="AX100" s="2" t="n"/>
      <c r="AY100" s="2" t="n"/>
      <c r="AZ100" s="2" t="n"/>
      <c r="BA100" s="2" t="n"/>
      <c r="BB100" s="2" t="n"/>
      <c r="BC100" s="2" t="n"/>
      <c r="BD100" s="2" t="n"/>
      <c r="BE100" s="2" t="n"/>
      <c r="BF100" s="2" t="n"/>
      <c r="BG100" s="2" t="n"/>
      <c r="BH100" s="2" t="n"/>
      <c r="BI100" s="2" t="n"/>
      <c r="BJ100" s="2" t="n"/>
      <c r="BK100" s="2" t="n"/>
      <c r="BL100" s="2" t="n"/>
      <c r="BM100" s="2" t="n"/>
      <c r="BN100" s="2" t="n"/>
      <c r="BO100" s="2" t="n"/>
      <c r="BP100" s="2" t="n"/>
      <c r="BQ100" s="2" t="n"/>
      <c r="BR100" s="2" t="n"/>
      <c r="BS100" s="2" t="n"/>
      <c r="BT100" s="2" t="n"/>
      <c r="BU100" s="2" t="n"/>
    </row>
    <row r="101" ht="47.25" customFormat="1" customHeight="1" s="2">
      <c r="A101" s="160">
        <f>IF(F101&lt;&gt;"",1+MAX($A$2:A100),"")</f>
        <v/>
      </c>
      <c r="B101" s="365" t="n"/>
      <c r="C101" s="169" t="inlineStr">
        <is>
          <t>SF-101: Speciality Tiles 
Manufacturer: Architectural Systems INC., 
Size: 38" x 38" x 4 mm</t>
        </is>
      </c>
      <c r="D101" s="359" t="n">
        <v>836.2</v>
      </c>
      <c r="E101" s="162" t="n">
        <v>0.05</v>
      </c>
      <c r="F101" s="359">
        <f>(1+E101)*D101</f>
        <v/>
      </c>
      <c r="G101" s="163" t="inlineStr">
        <is>
          <t>SF</t>
        </is>
      </c>
      <c r="H101" s="360" t="n">
        <v>9.76</v>
      </c>
      <c r="I101" s="361">
        <f>H101*F101</f>
        <v/>
      </c>
      <c r="J101" s="366" t="n">
        <v>4.8</v>
      </c>
      <c r="K101" s="367">
        <f>J101*F101</f>
        <v/>
      </c>
      <c r="L101" s="364">
        <f>K101+I101</f>
        <v/>
      </c>
      <c r="M101" s="357" t="n"/>
      <c r="N101" s="17" t="n"/>
    </row>
    <row r="102" ht="47.25" customFormat="1" customHeight="1" s="2">
      <c r="A102" s="160">
        <f>IF(F102&lt;&gt;"",1+MAX($A$2:A101),"")</f>
        <v/>
      </c>
      <c r="B102" s="365" t="n"/>
      <c r="C102" s="169" t="inlineStr">
        <is>
          <t>SF-102: Speciality Tiles 
Manufacturer: Architectural Systems INC., 
Size: 4'-0" x 8'-0" x 12 mm</t>
        </is>
      </c>
      <c r="D102" s="359" t="n">
        <v>159.46</v>
      </c>
      <c r="E102" s="162" t="n">
        <v>0.05</v>
      </c>
      <c r="F102" s="359">
        <f>(1+E102)*D102</f>
        <v/>
      </c>
      <c r="G102" s="163" t="inlineStr">
        <is>
          <t>SF</t>
        </is>
      </c>
      <c r="H102" s="360" t="n">
        <v>12.34</v>
      </c>
      <c r="I102" s="361">
        <f>H102*F102</f>
        <v/>
      </c>
      <c r="J102" s="366" t="n">
        <v>6.3</v>
      </c>
      <c r="K102" s="367">
        <f>J102*F102</f>
        <v/>
      </c>
      <c r="L102" s="364">
        <f>K102+I102</f>
        <v/>
      </c>
      <c r="M102" s="357" t="n"/>
      <c r="N102" s="17" t="n"/>
    </row>
    <row r="103" ht="63" customFormat="1" customHeight="1" s="2">
      <c r="A103" s="160">
        <f>IF(F103&lt;&gt;"",1+MAX($A$2:A102),"")</f>
        <v/>
      </c>
      <c r="B103" s="365" t="n"/>
      <c r="C103" s="169" t="inlineStr">
        <is>
          <t>T-102: Wall Tile 
Manufacturer: Architectural Ceramics, 
Size: 10" x 30" x 10 mm
Color: Bianco Matte</t>
        </is>
      </c>
      <c r="D103" s="359" t="n">
        <v>32028.37</v>
      </c>
      <c r="E103" s="162" t="n">
        <v>0.05</v>
      </c>
      <c r="F103" s="359">
        <f>(1+E103)*D103</f>
        <v/>
      </c>
      <c r="G103" s="163" t="inlineStr">
        <is>
          <t>SF</t>
        </is>
      </c>
      <c r="H103" s="360" t="n">
        <v>8.539999999999999</v>
      </c>
      <c r="I103" s="361">
        <f>H103*F103</f>
        <v/>
      </c>
      <c r="J103" s="366" t="n">
        <v>4.94</v>
      </c>
      <c r="K103" s="367">
        <f>J103*F103</f>
        <v/>
      </c>
      <c r="L103" s="364">
        <f>K103+I103</f>
        <v/>
      </c>
      <c r="M103" s="357" t="n"/>
      <c r="N103" s="17" t="n"/>
    </row>
    <row r="104" ht="63" customFormat="1" customHeight="1" s="2">
      <c r="A104" s="160">
        <f>IF(F104&lt;&gt;"",1+MAX($A$2:A103),"")</f>
        <v/>
      </c>
      <c r="B104" s="365" t="n"/>
      <c r="C104" s="169" t="inlineStr">
        <is>
          <t>T-104: Wall Tile 
Manufacturer: Tile Bar, 
Size: 6" x 10" x 22 mm
Color: Gunmetal</t>
        </is>
      </c>
      <c r="D104" s="359" t="n">
        <v>41.52</v>
      </c>
      <c r="E104" s="162" t="n">
        <v>0.05</v>
      </c>
      <c r="F104" s="359">
        <f>(1+E104)*D104</f>
        <v/>
      </c>
      <c r="G104" s="163" t="inlineStr">
        <is>
          <t>SF</t>
        </is>
      </c>
      <c r="H104" s="360" t="n">
        <v>8.199999999999999</v>
      </c>
      <c r="I104" s="361">
        <f>H104*F104</f>
        <v/>
      </c>
      <c r="J104" s="366" t="n">
        <v>5.66</v>
      </c>
      <c r="K104" s="367">
        <f>J104*F104</f>
        <v/>
      </c>
      <c r="L104" s="364">
        <f>K104+I104</f>
        <v/>
      </c>
      <c r="M104" s="357" t="n"/>
      <c r="N104" s="17" t="n"/>
    </row>
    <row r="105" ht="63" customFormat="1" customHeight="1" s="2">
      <c r="A105" s="160">
        <f>IF(F105&lt;&gt;"",1+MAX($A$2:A104),"")</f>
        <v/>
      </c>
      <c r="B105" s="365" t="n"/>
      <c r="C105" s="169" t="inlineStr">
        <is>
          <t>T-107: Wall Tile 
Manufacturer: Tile Bar, 
Size: 12" x 24" x 9 mm
Color: Smoke</t>
        </is>
      </c>
      <c r="D105" s="359" t="n">
        <v>1835.63</v>
      </c>
      <c r="E105" s="162" t="n">
        <v>0.05</v>
      </c>
      <c r="F105" s="359">
        <f>(1+E105)*D105</f>
        <v/>
      </c>
      <c r="G105" s="163" t="inlineStr">
        <is>
          <t>SF</t>
        </is>
      </c>
      <c r="H105" s="360" t="n">
        <v>8.76</v>
      </c>
      <c r="I105" s="361">
        <f>H105*F105</f>
        <v/>
      </c>
      <c r="J105" s="366" t="n">
        <v>5.78</v>
      </c>
      <c r="K105" s="367">
        <f>J105*F105</f>
        <v/>
      </c>
      <c r="L105" s="364">
        <f>K105+I105</f>
        <v/>
      </c>
      <c r="M105" s="357" t="n"/>
      <c r="N105" s="17" t="n"/>
    </row>
    <row r="106" ht="63" customFormat="1" customHeight="1" s="2">
      <c r="A106" s="160">
        <f>IF(F106&lt;&gt;"",1+MAX($A$2:A105),"")</f>
        <v/>
      </c>
      <c r="B106" s="365" t="n"/>
      <c r="C106" s="169" t="inlineStr">
        <is>
          <t>T-108: Wall Tile 
Manufacturer: Tile Bar, 
Size: 24" X 48"
Color: White</t>
        </is>
      </c>
      <c r="D106" s="359" t="n">
        <v>333.76</v>
      </c>
      <c r="E106" s="162" t="n">
        <v>0.05</v>
      </c>
      <c r="F106" s="359">
        <f>(1+E106)*D106</f>
        <v/>
      </c>
      <c r="G106" s="163" t="inlineStr">
        <is>
          <t>SF</t>
        </is>
      </c>
      <c r="H106" s="360" t="n">
        <v>8.94</v>
      </c>
      <c r="I106" s="361">
        <f>H106*F106</f>
        <v/>
      </c>
      <c r="J106" s="366" t="n">
        <v>5.94</v>
      </c>
      <c r="K106" s="367">
        <f>J106*F106</f>
        <v/>
      </c>
      <c r="L106" s="364">
        <f>K106+I106</f>
        <v/>
      </c>
      <c r="M106" s="357" t="n"/>
      <c r="N106" s="17" t="n"/>
    </row>
    <row r="107" ht="63" customFormat="1" customHeight="1" s="2">
      <c r="A107" s="160">
        <f>IF(F107&lt;&gt;"",1+MAX($A$2:A106),"")</f>
        <v/>
      </c>
      <c r="B107" s="365" t="n"/>
      <c r="C107" s="169" t="inlineStr">
        <is>
          <t>T-110: Wall Tile 
Manufacturer: Nemo, 
Size: 12" x 12" x 3/8"
Color: Deep Grey Triblend</t>
        </is>
      </c>
      <c r="D107" s="359" t="n">
        <v>304.34</v>
      </c>
      <c r="E107" s="162" t="n">
        <v>0.05</v>
      </c>
      <c r="F107" s="359">
        <f>(1+E107)*D107</f>
        <v/>
      </c>
      <c r="G107" s="163" t="inlineStr">
        <is>
          <t>SF</t>
        </is>
      </c>
      <c r="H107" s="360" t="n">
        <v>8.300000000000001</v>
      </c>
      <c r="I107" s="361">
        <f>H107*F107</f>
        <v/>
      </c>
      <c r="J107" s="366" t="n">
        <v>5.86</v>
      </c>
      <c r="K107" s="367">
        <f>J107*F107</f>
        <v/>
      </c>
      <c r="L107" s="364">
        <f>K107+I107</f>
        <v/>
      </c>
      <c r="M107" s="357" t="n"/>
      <c r="N107" s="17" t="n"/>
    </row>
    <row r="108" ht="63" customFormat="1" customHeight="1" s="2">
      <c r="A108" s="160">
        <f>IF(F108&lt;&gt;"",1+MAX($A$2:A107),"")</f>
        <v/>
      </c>
      <c r="B108" s="365" t="n"/>
      <c r="C108" s="169" t="inlineStr">
        <is>
          <t>T-114: Wall Tile 
Manufacturer: Design &amp; Direct Source, 
Size: 3" x 12"
Color: Deep Grey Triblend</t>
        </is>
      </c>
      <c r="D108" s="359" t="n">
        <v>1673.04</v>
      </c>
      <c r="E108" s="162" t="n">
        <v>0.05</v>
      </c>
      <c r="F108" s="359">
        <f>(1+E108)*D108</f>
        <v/>
      </c>
      <c r="G108" s="163" t="inlineStr">
        <is>
          <t>SF</t>
        </is>
      </c>
      <c r="H108" s="360" t="n">
        <v>7.86</v>
      </c>
      <c r="I108" s="361">
        <f>H108*F108</f>
        <v/>
      </c>
      <c r="J108" s="366" t="n">
        <v>5.2</v>
      </c>
      <c r="K108" s="367">
        <f>J108*F108</f>
        <v/>
      </c>
      <c r="L108" s="364">
        <f>K108+I108</f>
        <v/>
      </c>
      <c r="M108" s="357" t="n"/>
      <c r="N108" s="17" t="n"/>
    </row>
    <row r="109" ht="63" customFormat="1" customHeight="1" s="2">
      <c r="A109" s="160">
        <f>IF(F109&lt;&gt;"",1+MAX($A$2:A108),"")</f>
        <v/>
      </c>
      <c r="B109" s="365" t="n"/>
      <c r="C109" s="169" t="inlineStr">
        <is>
          <t>T-116: Wall Tile 
Manufacturer: Firecalay Tile, 
Size: 2" x 8"
Color: Capian Sea</t>
        </is>
      </c>
      <c r="D109" s="359" t="n">
        <v>144.43</v>
      </c>
      <c r="E109" s="162" t="n">
        <v>0.05</v>
      </c>
      <c r="F109" s="359">
        <f>(1+E109)*D109</f>
        <v/>
      </c>
      <c r="G109" s="163" t="inlineStr">
        <is>
          <t>SF</t>
        </is>
      </c>
      <c r="H109" s="360" t="n">
        <v>7.2</v>
      </c>
      <c r="I109" s="361">
        <f>H109*F109</f>
        <v/>
      </c>
      <c r="J109" s="366" t="n">
        <v>5</v>
      </c>
      <c r="K109" s="367">
        <f>J109*F109</f>
        <v/>
      </c>
      <c r="L109" s="364">
        <f>K109+I109</f>
        <v/>
      </c>
      <c r="M109" s="357" t="n"/>
      <c r="N109" s="17" t="n"/>
    </row>
    <row r="110" ht="15.6" customFormat="1" customHeight="1" s="38">
      <c r="A110" s="160">
        <f>IF(F110&lt;&gt;"",1+MAX($A$2:A109),"")</f>
        <v/>
      </c>
      <c r="B110" s="365" t="n"/>
      <c r="C110" s="272" t="inlineStr">
        <is>
          <t>MISCELLANEOUS</t>
        </is>
      </c>
      <c r="D110" s="359" t="n"/>
      <c r="E110" s="162" t="n"/>
      <c r="F110" s="359" t="n"/>
      <c r="G110" s="163" t="n"/>
      <c r="H110" s="360" t="n"/>
      <c r="I110" s="361" t="n"/>
      <c r="J110" s="362" t="n"/>
      <c r="K110" s="363" t="n"/>
      <c r="L110" s="364" t="n"/>
      <c r="M110" s="357" t="n"/>
      <c r="N110" s="17" t="n"/>
      <c r="O110" s="2" t="n"/>
      <c r="P110" s="2" t="n"/>
      <c r="Q110" s="2" t="n"/>
      <c r="R110" s="2" t="n"/>
      <c r="S110" s="2" t="n"/>
      <c r="T110" s="2" t="n"/>
      <c r="U110" s="2" t="n"/>
      <c r="V110" s="2" t="n"/>
      <c r="W110" s="2" t="n"/>
      <c r="X110" s="2" t="n"/>
      <c r="Y110" s="2" t="n"/>
      <c r="Z110" s="2" t="n"/>
      <c r="AA110" s="2" t="n"/>
      <c r="AB110" s="2" t="n"/>
      <c r="AC110" s="2" t="n"/>
      <c r="AD110" s="2" t="n"/>
      <c r="AE110" s="2" t="n"/>
      <c r="AF110" s="2" t="n"/>
      <c r="AG110" s="2" t="n"/>
      <c r="AH110" s="2" t="n"/>
      <c r="AI110" s="2" t="n"/>
      <c r="AJ110" s="2" t="n"/>
      <c r="AK110" s="2" t="n"/>
      <c r="AL110" s="2" t="n"/>
      <c r="AM110" s="2" t="n"/>
      <c r="AN110" s="2" t="n"/>
      <c r="AO110" s="2" t="n"/>
      <c r="AP110" s="2" t="n"/>
      <c r="AQ110" s="2" t="n"/>
      <c r="AR110" s="2" t="n"/>
      <c r="AS110" s="2" t="n"/>
      <c r="AT110" s="2" t="n"/>
      <c r="AU110" s="2" t="n"/>
      <c r="AV110" s="2" t="n"/>
      <c r="AW110" s="2" t="n"/>
      <c r="AX110" s="2" t="n"/>
      <c r="AY110" s="2" t="n"/>
      <c r="AZ110" s="2" t="n"/>
      <c r="BA110" s="2" t="n"/>
      <c r="BB110" s="2" t="n"/>
      <c r="BC110" s="2" t="n"/>
      <c r="BD110" s="2" t="n"/>
      <c r="BE110" s="2" t="n"/>
      <c r="BF110" s="2" t="n"/>
      <c r="BG110" s="2" t="n"/>
      <c r="BH110" s="2" t="n"/>
      <c r="BI110" s="2" t="n"/>
      <c r="BJ110" s="2" t="n"/>
      <c r="BK110" s="2" t="n"/>
      <c r="BL110" s="2" t="n"/>
      <c r="BM110" s="2" t="n"/>
      <c r="BN110" s="2" t="n"/>
      <c r="BO110" s="2" t="n"/>
      <c r="BP110" s="2" t="n"/>
      <c r="BQ110" s="2" t="n"/>
      <c r="BR110" s="2" t="n"/>
      <c r="BS110" s="2" t="n"/>
      <c r="BT110" s="2" t="n"/>
      <c r="BU110" s="2" t="n"/>
    </row>
    <row r="111" ht="31.5" customFormat="1" customHeight="1" s="2">
      <c r="A111" s="160">
        <f>IF(F111&lt;&gt;"",1+MAX($A$2:A110),"")</f>
        <v/>
      </c>
      <c r="B111" s="365" t="n"/>
      <c r="C111" s="169" t="inlineStr">
        <is>
          <t>MT-101: Metal Plated Panel
Color: Brass</t>
        </is>
      </c>
      <c r="D111" s="359">
        <f>43.01+28.1</f>
        <v/>
      </c>
      <c r="E111" s="162" t="n">
        <v>0.05</v>
      </c>
      <c r="F111" s="359">
        <f>(1+E111)*D111</f>
        <v/>
      </c>
      <c r="G111" s="163" t="inlineStr">
        <is>
          <t>SF</t>
        </is>
      </c>
      <c r="H111" s="360" t="n">
        <v>14</v>
      </c>
      <c r="I111" s="361">
        <f>H111*F111</f>
        <v/>
      </c>
      <c r="J111" s="366" t="n">
        <v>6</v>
      </c>
      <c r="K111" s="367">
        <f>J111*F111</f>
        <v/>
      </c>
      <c r="L111" s="364">
        <f>K111+I111</f>
        <v/>
      </c>
      <c r="M111" s="357" t="n"/>
      <c r="N111" s="17" t="n"/>
    </row>
    <row r="112" ht="31.5" customFormat="1" customHeight="1" s="2">
      <c r="A112" s="160">
        <f>IF(F112&lt;&gt;"",1+MAX($A$2:A111),"")</f>
        <v/>
      </c>
      <c r="B112" s="365" t="n"/>
      <c r="C112" s="169" t="inlineStr">
        <is>
          <t>WD-102: Wood Veneer 
Manufacturer: Materials Inc.</t>
        </is>
      </c>
      <c r="D112" s="359" t="n">
        <v>1476.6</v>
      </c>
      <c r="E112" s="162" t="n">
        <v>0.05</v>
      </c>
      <c r="F112" s="359">
        <f>(1+E112)*D112</f>
        <v/>
      </c>
      <c r="G112" s="163" t="inlineStr">
        <is>
          <t>SF</t>
        </is>
      </c>
      <c r="H112" s="360" t="n">
        <v>10</v>
      </c>
      <c r="I112" s="361">
        <f>H112*F112</f>
        <v/>
      </c>
      <c r="J112" s="366" t="n">
        <v>4</v>
      </c>
      <c r="K112" s="367">
        <f>J112*F112</f>
        <v/>
      </c>
      <c r="L112" s="364">
        <f>K112+I112</f>
        <v/>
      </c>
      <c r="M112" s="357" t="n"/>
      <c r="N112" s="17" t="n"/>
    </row>
    <row r="113" ht="47.25" customFormat="1" customHeight="1" s="2">
      <c r="A113" s="160">
        <f>IF(F113&lt;&gt;"",1+MAX($A$2:A112),"")</f>
        <v/>
      </c>
      <c r="B113" s="365" t="n"/>
      <c r="C113" s="169" t="inlineStr">
        <is>
          <t>ST-107: Stone Finish On Wall 
Manufacturer: Arizona Tile, 
Thickness: 2 cm</t>
        </is>
      </c>
      <c r="D113" s="359" t="n">
        <v>259.04</v>
      </c>
      <c r="E113" s="162" t="n">
        <v>0.05</v>
      </c>
      <c r="F113" s="359">
        <f>(1+E113)*D113</f>
        <v/>
      </c>
      <c r="G113" s="163" t="inlineStr">
        <is>
          <t>SF</t>
        </is>
      </c>
      <c r="H113" s="360" t="n">
        <v>18</v>
      </c>
      <c r="I113" s="361">
        <f>H113*F113</f>
        <v/>
      </c>
      <c r="J113" s="366" t="n">
        <v>7</v>
      </c>
      <c r="K113" s="367">
        <f>J113*F113</f>
        <v/>
      </c>
      <c r="L113" s="364">
        <f>K113+I113</f>
        <v/>
      </c>
      <c r="M113" s="357" t="n"/>
      <c r="N113" s="17" t="n"/>
    </row>
    <row r="114" ht="15.75" customFormat="1" customHeight="1" s="38">
      <c r="A114" s="160">
        <f>IF(F114&lt;&gt;"",1+MAX($A$2:A113),"")</f>
        <v/>
      </c>
      <c r="B114" s="365" t="n"/>
      <c r="C114" s="272" t="inlineStr">
        <is>
          <t>PAINTING</t>
        </is>
      </c>
      <c r="D114" s="359" t="n"/>
      <c r="E114" s="162" t="n"/>
      <c r="F114" s="359" t="n"/>
      <c r="G114" s="163" t="n"/>
      <c r="H114" s="360" t="n"/>
      <c r="I114" s="361" t="n"/>
      <c r="J114" s="366" t="n"/>
      <c r="K114" s="367" t="n"/>
      <c r="L114" s="364" t="n"/>
      <c r="M114" s="357" t="n"/>
      <c r="N114" s="17" t="n"/>
      <c r="O114" s="2" t="n"/>
      <c r="P114" s="2" t="n"/>
      <c r="Q114" s="2" t="n"/>
      <c r="R114" s="2" t="n"/>
      <c r="S114" s="2" t="n"/>
      <c r="T114" s="2" t="n"/>
      <c r="U114" s="2" t="n"/>
      <c r="V114" s="2" t="n"/>
      <c r="W114" s="2" t="n"/>
      <c r="X114" s="2" t="n"/>
      <c r="Y114" s="2" t="n"/>
      <c r="Z114" s="2" t="n"/>
      <c r="AA114" s="2" t="n"/>
      <c r="AB114" s="2" t="n"/>
      <c r="AC114" s="2" t="n"/>
      <c r="AD114" s="2" t="n"/>
      <c r="AE114" s="2" t="n"/>
      <c r="AF114" s="2" t="n"/>
      <c r="AG114" s="2" t="n"/>
      <c r="AH114" s="2" t="n"/>
      <c r="AI114" s="2" t="n"/>
      <c r="AJ114" s="2" t="n"/>
      <c r="AK114" s="2" t="n"/>
      <c r="AL114" s="2" t="n"/>
      <c r="AM114" s="2" t="n"/>
      <c r="AN114" s="2" t="n"/>
      <c r="AO114" s="2" t="n"/>
      <c r="AP114" s="2" t="n"/>
      <c r="AQ114" s="2" t="n"/>
      <c r="AR114" s="2" t="n"/>
      <c r="AS114" s="2" t="n"/>
      <c r="AT114" s="2" t="n"/>
      <c r="AU114" s="2" t="n"/>
      <c r="AV114" s="2" t="n"/>
      <c r="AW114" s="2" t="n"/>
      <c r="AX114" s="2" t="n"/>
      <c r="AY114" s="2" t="n"/>
      <c r="AZ114" s="2" t="n"/>
      <c r="BA114" s="2" t="n"/>
      <c r="BB114" s="2" t="n"/>
      <c r="BC114" s="2" t="n"/>
      <c r="BD114" s="2" t="n"/>
      <c r="BE114" s="2" t="n"/>
      <c r="BF114" s="2" t="n"/>
      <c r="BG114" s="2" t="n"/>
      <c r="BH114" s="2" t="n"/>
      <c r="BI114" s="2" t="n"/>
      <c r="BJ114" s="2" t="n"/>
      <c r="BK114" s="2" t="n"/>
      <c r="BL114" s="2" t="n"/>
      <c r="BM114" s="2" t="n"/>
      <c r="BN114" s="2" t="n"/>
      <c r="BO114" s="2" t="n"/>
      <c r="BP114" s="2" t="n"/>
      <c r="BQ114" s="2" t="n"/>
      <c r="BR114" s="2" t="n"/>
      <c r="BS114" s="2" t="n"/>
      <c r="BT114" s="2" t="n"/>
      <c r="BU114" s="2" t="n"/>
    </row>
    <row r="115" ht="15.75" customFormat="1" customHeight="1" s="38">
      <c r="A115" s="160">
        <f>IF(F115&lt;&gt;"",1+MAX($A$2:A114),"")</f>
        <v/>
      </c>
      <c r="B115" s="365" t="n"/>
      <c r="C115" s="272" t="inlineStr">
        <is>
          <t>WALL PAINT</t>
        </is>
      </c>
      <c r="D115" s="359" t="n"/>
      <c r="E115" s="162" t="n"/>
      <c r="F115" s="359" t="n"/>
      <c r="G115" s="163" t="n"/>
      <c r="H115" s="360" t="n"/>
      <c r="I115" s="361" t="n"/>
      <c r="J115" s="366" t="n"/>
      <c r="K115" s="367" t="n"/>
      <c r="L115" s="364" t="n"/>
      <c r="M115" s="357" t="n"/>
      <c r="N115" s="17" t="n"/>
      <c r="O115" s="2" t="n"/>
      <c r="P115" s="2" t="n"/>
      <c r="Q115" s="2" t="n"/>
      <c r="R115" s="2" t="n"/>
      <c r="S115" s="2" t="n"/>
      <c r="T115" s="2" t="n"/>
      <c r="U115" s="2" t="n"/>
      <c r="V115" s="2" t="n"/>
      <c r="W115" s="2" t="n"/>
      <c r="X115" s="2" t="n"/>
      <c r="Y115" s="2" t="n"/>
      <c r="Z115" s="2" t="n"/>
      <c r="AA115" s="2" t="n"/>
      <c r="AB115" s="2" t="n"/>
      <c r="AC115" s="2" t="n"/>
      <c r="AD115" s="2" t="n"/>
      <c r="AE115" s="2" t="n"/>
      <c r="AF115" s="2" t="n"/>
      <c r="AG115" s="2" t="n"/>
      <c r="AH115" s="2" t="n"/>
      <c r="AI115" s="2" t="n"/>
      <c r="AJ115" s="2" t="n"/>
      <c r="AK115" s="2" t="n"/>
      <c r="AL115" s="2" t="n"/>
      <c r="AM115" s="2" t="n"/>
      <c r="AN115" s="2" t="n"/>
      <c r="AO115" s="2" t="n"/>
      <c r="AP115" s="2" t="n"/>
      <c r="AQ115" s="2" t="n"/>
      <c r="AR115" s="2" t="n"/>
      <c r="AS115" s="2" t="n"/>
      <c r="AT115" s="2" t="n"/>
      <c r="AU115" s="2" t="n"/>
      <c r="AV115" s="2" t="n"/>
      <c r="AW115" s="2" t="n"/>
      <c r="AX115" s="2" t="n"/>
      <c r="AY115" s="2" t="n"/>
      <c r="AZ115" s="2" t="n"/>
      <c r="BA115" s="2" t="n"/>
      <c r="BB115" s="2" t="n"/>
      <c r="BC115" s="2" t="n"/>
      <c r="BD115" s="2" t="n"/>
      <c r="BE115" s="2" t="n"/>
      <c r="BF115" s="2" t="n"/>
      <c r="BG115" s="2" t="n"/>
      <c r="BH115" s="2" t="n"/>
      <c r="BI115" s="2" t="n"/>
      <c r="BJ115" s="2" t="n"/>
      <c r="BK115" s="2" t="n"/>
      <c r="BL115" s="2" t="n"/>
      <c r="BM115" s="2" t="n"/>
      <c r="BN115" s="2" t="n"/>
      <c r="BO115" s="2" t="n"/>
      <c r="BP115" s="2" t="n"/>
      <c r="BQ115" s="2" t="n"/>
      <c r="BR115" s="2" t="n"/>
      <c r="BS115" s="2" t="n"/>
      <c r="BT115" s="2" t="n"/>
      <c r="BU115" s="2" t="n"/>
    </row>
    <row r="116" ht="63" customFormat="1" customHeight="1" s="38">
      <c r="A116" s="160">
        <f>IF(F116&lt;&gt;"",1+MAX($A$2:A115),"")</f>
        <v/>
      </c>
      <c r="B116" s="365" t="n"/>
      <c r="C116" s="169" t="inlineStr">
        <is>
          <t>PT-102: Wall Paint 
Manufacturer: Benjamin Moore, 
Color: Balboa Mist 1549, 
Finish: Eggshell</t>
        </is>
      </c>
      <c r="D116" s="359" t="n">
        <v>4415.28</v>
      </c>
      <c r="E116" s="162" t="n">
        <v>0.05</v>
      </c>
      <c r="F116" s="359">
        <f>(1+E116)*D116</f>
        <v/>
      </c>
      <c r="G116" s="163" t="inlineStr">
        <is>
          <t>SF</t>
        </is>
      </c>
      <c r="H116" s="360" t="n">
        <v>0.4</v>
      </c>
      <c r="I116" s="361">
        <f>H116*F116</f>
        <v/>
      </c>
      <c r="J116" s="366" t="n">
        <v>1.4</v>
      </c>
      <c r="K116" s="367">
        <f>J116*F116</f>
        <v/>
      </c>
      <c r="L116" s="364">
        <f>K116+I116</f>
        <v/>
      </c>
      <c r="M116" s="357" t="n"/>
      <c r="N116" s="17" t="n"/>
      <c r="O116" s="2" t="n"/>
      <c r="P116" s="2" t="n"/>
      <c r="Q116" s="2" t="n"/>
      <c r="R116" s="2" t="n"/>
      <c r="S116" s="2" t="n"/>
      <c r="T116" s="2" t="n"/>
      <c r="U116" s="2" t="n"/>
      <c r="V116" s="2" t="n"/>
      <c r="W116" s="2" t="n"/>
      <c r="X116" s="2" t="n"/>
      <c r="Y116" s="2" t="n"/>
      <c r="Z116" s="2" t="n"/>
      <c r="AA116" s="2" t="n"/>
      <c r="AB116" s="2" t="n"/>
      <c r="AC116" s="2" t="n"/>
      <c r="AD116" s="2" t="n"/>
      <c r="AE116" s="2" t="n"/>
      <c r="AF116" s="2" t="n"/>
      <c r="AG116" s="2" t="n"/>
      <c r="AH116" s="2" t="n"/>
      <c r="AI116" s="2" t="n"/>
      <c r="AJ116" s="2" t="n"/>
      <c r="AK116" s="2" t="n"/>
      <c r="AL116" s="2" t="n"/>
      <c r="AM116" s="2" t="n"/>
      <c r="AN116" s="2" t="n"/>
      <c r="AO116" s="2" t="n"/>
      <c r="AP116" s="2" t="n"/>
      <c r="AQ116" s="2" t="n"/>
      <c r="AR116" s="2" t="n"/>
      <c r="AS116" s="2" t="n"/>
      <c r="AT116" s="2" t="n"/>
      <c r="AU116" s="2" t="n"/>
      <c r="AV116" s="2" t="n"/>
      <c r="AW116" s="2" t="n"/>
      <c r="AX116" s="2" t="n"/>
      <c r="AY116" s="2" t="n"/>
      <c r="AZ116" s="2" t="n"/>
      <c r="BA116" s="2" t="n"/>
      <c r="BB116" s="2" t="n"/>
      <c r="BC116" s="2" t="n"/>
      <c r="BD116" s="2" t="n"/>
      <c r="BE116" s="2" t="n"/>
      <c r="BF116" s="2" t="n"/>
      <c r="BG116" s="2" t="n"/>
      <c r="BH116" s="2" t="n"/>
      <c r="BI116" s="2" t="n"/>
      <c r="BJ116" s="2" t="n"/>
      <c r="BK116" s="2" t="n"/>
      <c r="BL116" s="2" t="n"/>
      <c r="BM116" s="2" t="n"/>
      <c r="BN116" s="2" t="n"/>
      <c r="BO116" s="2" t="n"/>
      <c r="BP116" s="2" t="n"/>
      <c r="BQ116" s="2" t="n"/>
      <c r="BR116" s="2" t="n"/>
      <c r="BS116" s="2" t="n"/>
      <c r="BT116" s="2" t="n"/>
      <c r="BU116" s="2" t="n"/>
    </row>
    <row r="117" ht="63" customFormat="1" customHeight="1" s="38">
      <c r="A117" s="160">
        <f>IF(F117&lt;&gt;"",1+MAX($A$2:A116),"")</f>
        <v/>
      </c>
      <c r="B117" s="365" t="n"/>
      <c r="C117" s="169" t="inlineStr">
        <is>
          <t>PT-104: Wall Paint 
Manufacturer: Sherwin Williams, 
Color: SW 6070 Heron Plume, 
Finish: Eggshell</t>
        </is>
      </c>
      <c r="D117" s="359" t="n">
        <v>17348.71</v>
      </c>
      <c r="E117" s="162" t="n">
        <v>0.05</v>
      </c>
      <c r="F117" s="359">
        <f>(1+E117)*D117</f>
        <v/>
      </c>
      <c r="G117" s="163" t="inlineStr">
        <is>
          <t>SF</t>
        </is>
      </c>
      <c r="H117" s="360" t="n">
        <v>0.4</v>
      </c>
      <c r="I117" s="361">
        <f>H117*F117</f>
        <v/>
      </c>
      <c r="J117" s="366" t="n">
        <v>1.4</v>
      </c>
      <c r="K117" s="367">
        <f>J117*F117</f>
        <v/>
      </c>
      <c r="L117" s="364">
        <f>K117+I117</f>
        <v/>
      </c>
      <c r="M117" s="357" t="n"/>
      <c r="N117" s="17" t="n"/>
      <c r="O117" s="2" t="n"/>
      <c r="P117" s="2" t="n"/>
      <c r="Q117" s="2" t="n"/>
      <c r="R117" s="2" t="n"/>
      <c r="S117" s="2" t="n"/>
      <c r="T117" s="2" t="n"/>
      <c r="U117" s="2" t="n"/>
      <c r="V117" s="2" t="n"/>
      <c r="W117" s="2" t="n"/>
      <c r="X117" s="2" t="n"/>
      <c r="Y117" s="2" t="n"/>
      <c r="Z117" s="2" t="n"/>
      <c r="AA117" s="2" t="n"/>
      <c r="AB117" s="2" t="n"/>
      <c r="AC117" s="2" t="n"/>
      <c r="AD117" s="2" t="n"/>
      <c r="AE117" s="2" t="n"/>
      <c r="AF117" s="2" t="n"/>
      <c r="AG117" s="2" t="n"/>
      <c r="AH117" s="2" t="n"/>
      <c r="AI117" s="2" t="n"/>
      <c r="AJ117" s="2" t="n"/>
      <c r="AK117" s="2" t="n"/>
      <c r="AL117" s="2" t="n"/>
      <c r="AM117" s="2" t="n"/>
      <c r="AN117" s="2" t="n"/>
      <c r="AO117" s="2" t="n"/>
      <c r="AP117" s="2" t="n"/>
      <c r="AQ117" s="2" t="n"/>
      <c r="AR117" s="2" t="n"/>
      <c r="AS117" s="2" t="n"/>
      <c r="AT117" s="2" t="n"/>
      <c r="AU117" s="2" t="n"/>
      <c r="AV117" s="2" t="n"/>
      <c r="AW117" s="2" t="n"/>
      <c r="AX117" s="2" t="n"/>
      <c r="AY117" s="2" t="n"/>
      <c r="AZ117" s="2" t="n"/>
      <c r="BA117" s="2" t="n"/>
      <c r="BB117" s="2" t="n"/>
      <c r="BC117" s="2" t="n"/>
      <c r="BD117" s="2" t="n"/>
      <c r="BE117" s="2" t="n"/>
      <c r="BF117" s="2" t="n"/>
      <c r="BG117" s="2" t="n"/>
      <c r="BH117" s="2" t="n"/>
      <c r="BI117" s="2" t="n"/>
      <c r="BJ117" s="2" t="n"/>
      <c r="BK117" s="2" t="n"/>
      <c r="BL117" s="2" t="n"/>
      <c r="BM117" s="2" t="n"/>
      <c r="BN117" s="2" t="n"/>
      <c r="BO117" s="2" t="n"/>
      <c r="BP117" s="2" t="n"/>
      <c r="BQ117" s="2" t="n"/>
      <c r="BR117" s="2" t="n"/>
      <c r="BS117" s="2" t="n"/>
      <c r="BT117" s="2" t="n"/>
      <c r="BU117" s="2" t="n"/>
    </row>
    <row r="118" ht="15.75" customFormat="1" customHeight="1" s="38">
      <c r="A118" s="160">
        <f>IF(F118&lt;&gt;"",1+MAX($A$2:A117),"")</f>
        <v/>
      </c>
      <c r="B118" s="365" t="n"/>
      <c r="C118" s="169" t="inlineStr">
        <is>
          <t>Exterior Paint On Walls, Provided By Architect</t>
        </is>
      </c>
      <c r="D118" s="359" t="n">
        <v>1849.15</v>
      </c>
      <c r="E118" s="162" t="n">
        <v>0.05</v>
      </c>
      <c r="F118" s="359">
        <f>(1+E118)*D118</f>
        <v/>
      </c>
      <c r="G118" s="163" t="inlineStr">
        <is>
          <t>SF</t>
        </is>
      </c>
      <c r="H118" s="360" t="n">
        <v>0.4</v>
      </c>
      <c r="I118" s="361">
        <f>H118*F118</f>
        <v/>
      </c>
      <c r="J118" s="366" t="n">
        <v>1.4</v>
      </c>
      <c r="K118" s="367">
        <f>J118*F118</f>
        <v/>
      </c>
      <c r="L118" s="364">
        <f>K118+I118</f>
        <v/>
      </c>
      <c r="M118" s="357" t="n"/>
      <c r="N118" s="17" t="n"/>
      <c r="O118" s="2" t="n"/>
      <c r="P118" s="2" t="n"/>
      <c r="Q118" s="2" t="n"/>
      <c r="R118" s="2" t="n"/>
      <c r="S118" s="2" t="n"/>
      <c r="T118" s="2" t="n"/>
      <c r="U118" s="2" t="n"/>
      <c r="V118" s="2" t="n"/>
      <c r="W118" s="2" t="n"/>
      <c r="X118" s="2" t="n"/>
      <c r="Y118" s="2" t="n"/>
      <c r="Z118" s="2" t="n"/>
      <c r="AA118" s="2" t="n"/>
      <c r="AB118" s="2" t="n"/>
      <c r="AC118" s="2" t="n"/>
      <c r="AD118" s="2" t="n"/>
      <c r="AE118" s="2" t="n"/>
      <c r="AF118" s="2" t="n"/>
      <c r="AG118" s="2" t="n"/>
      <c r="AH118" s="2" t="n"/>
      <c r="AI118" s="2" t="n"/>
      <c r="AJ118" s="2" t="n"/>
      <c r="AK118" s="2" t="n"/>
      <c r="AL118" s="2" t="n"/>
      <c r="AM118" s="2" t="n"/>
      <c r="AN118" s="2" t="n"/>
      <c r="AO118" s="2" t="n"/>
      <c r="AP118" s="2" t="n"/>
      <c r="AQ118" s="2" t="n"/>
      <c r="AR118" s="2" t="n"/>
      <c r="AS118" s="2" t="n"/>
      <c r="AT118" s="2" t="n"/>
      <c r="AU118" s="2" t="n"/>
      <c r="AV118" s="2" t="n"/>
      <c r="AW118" s="2" t="n"/>
      <c r="AX118" s="2" t="n"/>
      <c r="AY118" s="2" t="n"/>
      <c r="AZ118" s="2" t="n"/>
      <c r="BA118" s="2" t="n"/>
      <c r="BB118" s="2" t="n"/>
      <c r="BC118" s="2" t="n"/>
      <c r="BD118" s="2" t="n"/>
      <c r="BE118" s="2" t="n"/>
      <c r="BF118" s="2" t="n"/>
      <c r="BG118" s="2" t="n"/>
      <c r="BH118" s="2" t="n"/>
      <c r="BI118" s="2" t="n"/>
      <c r="BJ118" s="2" t="n"/>
      <c r="BK118" s="2" t="n"/>
      <c r="BL118" s="2" t="n"/>
      <c r="BM118" s="2" t="n"/>
      <c r="BN118" s="2" t="n"/>
      <c r="BO118" s="2" t="n"/>
      <c r="BP118" s="2" t="n"/>
      <c r="BQ118" s="2" t="n"/>
      <c r="BR118" s="2" t="n"/>
      <c r="BS118" s="2" t="n"/>
      <c r="BT118" s="2" t="n"/>
      <c r="BU118" s="2" t="n"/>
    </row>
    <row r="119" ht="15.75" customFormat="1" customHeight="1" s="38">
      <c r="A119" s="160">
        <f>IF(F119&lt;&gt;"",1+MAX($A$2:A118),"")</f>
        <v/>
      </c>
      <c r="B119" s="365" t="n"/>
      <c r="C119" s="272" t="inlineStr">
        <is>
          <t>CEILING PAINT</t>
        </is>
      </c>
      <c r="D119" s="359" t="n"/>
      <c r="E119" s="162" t="n"/>
      <c r="F119" s="359" t="n"/>
      <c r="G119" s="163" t="n"/>
      <c r="H119" s="360" t="n"/>
      <c r="I119" s="361" t="n"/>
      <c r="J119" s="366" t="n"/>
      <c r="K119" s="367" t="n"/>
      <c r="L119" s="364" t="n"/>
      <c r="M119" s="357" t="n"/>
      <c r="N119" s="17" t="n"/>
      <c r="O119" s="2" t="n"/>
      <c r="P119" s="2" t="n"/>
      <c r="Q119" s="2" t="n"/>
      <c r="R119" s="2" t="n"/>
      <c r="S119" s="2" t="n"/>
      <c r="T119" s="2" t="n"/>
      <c r="U119" s="2" t="n"/>
      <c r="V119" s="2" t="n"/>
      <c r="W119" s="2" t="n"/>
      <c r="X119" s="2" t="n"/>
      <c r="Y119" s="2" t="n"/>
      <c r="Z119" s="2" t="n"/>
      <c r="AA119" s="2" t="n"/>
      <c r="AB119" s="2" t="n"/>
      <c r="AC119" s="2" t="n"/>
      <c r="AD119" s="2" t="n"/>
      <c r="AE119" s="2" t="n"/>
      <c r="AF119" s="2" t="n"/>
      <c r="AG119" s="2" t="n"/>
      <c r="AH119" s="2" t="n"/>
      <c r="AI119" s="2" t="n"/>
      <c r="AJ119" s="2" t="n"/>
      <c r="AK119" s="2" t="n"/>
      <c r="AL119" s="2" t="n"/>
      <c r="AM119" s="2" t="n"/>
      <c r="AN119" s="2" t="n"/>
      <c r="AO119" s="2" t="n"/>
      <c r="AP119" s="2" t="n"/>
      <c r="AQ119" s="2" t="n"/>
      <c r="AR119" s="2" t="n"/>
      <c r="AS119" s="2" t="n"/>
      <c r="AT119" s="2" t="n"/>
      <c r="AU119" s="2" t="n"/>
      <c r="AV119" s="2" t="n"/>
      <c r="AW119" s="2" t="n"/>
      <c r="AX119" s="2" t="n"/>
      <c r="AY119" s="2" t="n"/>
      <c r="AZ119" s="2" t="n"/>
      <c r="BA119" s="2" t="n"/>
      <c r="BB119" s="2" t="n"/>
      <c r="BC119" s="2" t="n"/>
      <c r="BD119" s="2" t="n"/>
      <c r="BE119" s="2" t="n"/>
      <c r="BF119" s="2" t="n"/>
      <c r="BG119" s="2" t="n"/>
      <c r="BH119" s="2" t="n"/>
      <c r="BI119" s="2" t="n"/>
      <c r="BJ119" s="2" t="n"/>
      <c r="BK119" s="2" t="n"/>
      <c r="BL119" s="2" t="n"/>
      <c r="BM119" s="2" t="n"/>
      <c r="BN119" s="2" t="n"/>
      <c r="BO119" s="2" t="n"/>
      <c r="BP119" s="2" t="n"/>
      <c r="BQ119" s="2" t="n"/>
      <c r="BR119" s="2" t="n"/>
      <c r="BS119" s="2" t="n"/>
      <c r="BT119" s="2" t="n"/>
      <c r="BU119" s="2" t="n"/>
    </row>
    <row r="120" ht="63" customFormat="1" customHeight="1" s="38">
      <c r="A120" s="160">
        <f>IF(F120&lt;&gt;"",1+MAX($A$2:A119),"")</f>
        <v/>
      </c>
      <c r="B120" s="365" t="n"/>
      <c r="C120" s="169" t="inlineStr">
        <is>
          <t>PT-101: Paint At Gypsum Board Ceiling
Mfr: Benjamin Moore,
Color: Balboa Mist 1549,
Finish: Matte</t>
        </is>
      </c>
      <c r="D120" s="359">
        <f>108604.7+8685.08+18570.11</f>
        <v/>
      </c>
      <c r="E120" s="162" t="n">
        <v>0.05</v>
      </c>
      <c r="F120" s="359">
        <f>(1+E120)*D120</f>
        <v/>
      </c>
      <c r="G120" s="163" t="inlineStr">
        <is>
          <t>SF</t>
        </is>
      </c>
      <c r="H120" s="360" t="n">
        <v>0.4</v>
      </c>
      <c r="I120" s="361">
        <f>H120*F120</f>
        <v/>
      </c>
      <c r="J120" s="366" t="n">
        <v>1.4</v>
      </c>
      <c r="K120" s="367">
        <f>J120*F120</f>
        <v/>
      </c>
      <c r="L120" s="364">
        <f>K120+I120</f>
        <v/>
      </c>
      <c r="M120" s="357" t="n"/>
      <c r="N120" s="17" t="n"/>
      <c r="O120" s="2" t="n"/>
      <c r="P120" s="2" t="n"/>
      <c r="Q120" s="2" t="n"/>
      <c r="R120" s="2" t="n"/>
      <c r="S120" s="2" t="n"/>
      <c r="T120" s="2" t="n"/>
      <c r="U120" s="2" t="n"/>
      <c r="V120" s="2" t="n"/>
      <c r="W120" s="2" t="n"/>
      <c r="X120" s="2" t="n"/>
      <c r="Y120" s="2" t="n"/>
      <c r="Z120" s="2" t="n"/>
      <c r="AA120" s="2" t="n"/>
      <c r="AB120" s="2" t="n"/>
      <c r="AC120" s="2" t="n"/>
      <c r="AD120" s="2" t="n"/>
      <c r="AE120" s="2" t="n"/>
      <c r="AF120" s="2" t="n"/>
      <c r="AG120" s="2" t="n"/>
      <c r="AH120" s="2" t="n"/>
      <c r="AI120" s="2" t="n"/>
      <c r="AJ120" s="2" t="n"/>
      <c r="AK120" s="2" t="n"/>
      <c r="AL120" s="2" t="n"/>
      <c r="AM120" s="2" t="n"/>
      <c r="AN120" s="2" t="n"/>
      <c r="AO120" s="2" t="n"/>
      <c r="AP120" s="2" t="n"/>
      <c r="AQ120" s="2" t="n"/>
      <c r="AR120" s="2" t="n"/>
      <c r="AS120" s="2" t="n"/>
      <c r="AT120" s="2" t="n"/>
      <c r="AU120" s="2" t="n"/>
      <c r="AV120" s="2" t="n"/>
      <c r="AW120" s="2" t="n"/>
      <c r="AX120" s="2" t="n"/>
      <c r="AY120" s="2" t="n"/>
      <c r="AZ120" s="2" t="n"/>
      <c r="BA120" s="2" t="n"/>
      <c r="BB120" s="2" t="n"/>
      <c r="BC120" s="2" t="n"/>
      <c r="BD120" s="2" t="n"/>
      <c r="BE120" s="2" t="n"/>
      <c r="BF120" s="2" t="n"/>
      <c r="BG120" s="2" t="n"/>
      <c r="BH120" s="2" t="n"/>
      <c r="BI120" s="2" t="n"/>
      <c r="BJ120" s="2" t="n"/>
      <c r="BK120" s="2" t="n"/>
      <c r="BL120" s="2" t="n"/>
      <c r="BM120" s="2" t="n"/>
      <c r="BN120" s="2" t="n"/>
      <c r="BO120" s="2" t="n"/>
      <c r="BP120" s="2" t="n"/>
      <c r="BQ120" s="2" t="n"/>
      <c r="BR120" s="2" t="n"/>
      <c r="BS120" s="2" t="n"/>
      <c r="BT120" s="2" t="n"/>
      <c r="BU120" s="2" t="n"/>
    </row>
    <row r="121" ht="63" customFormat="1" customHeight="1" s="38">
      <c r="A121" s="160">
        <f>IF(F121&lt;&gt;"",1+MAX($A$2:A120),"")</f>
        <v/>
      </c>
      <c r="B121" s="365" t="n"/>
      <c r="C121" s="169" t="inlineStr">
        <is>
          <t>PT-102: Paint At Gypsum Board Ceiling
Mfr: Benjamin Moore,
Color: Bear Creek 1470,
Finish: Matte</t>
        </is>
      </c>
      <c r="D121" s="359" t="n">
        <v>2908.51</v>
      </c>
      <c r="E121" s="162" t="n">
        <v>0.05</v>
      </c>
      <c r="F121" s="359">
        <f>(1+E121)*D121</f>
        <v/>
      </c>
      <c r="G121" s="163" t="inlineStr">
        <is>
          <t>SF</t>
        </is>
      </c>
      <c r="H121" s="360" t="n">
        <v>0.4</v>
      </c>
      <c r="I121" s="361">
        <f>H121*F121</f>
        <v/>
      </c>
      <c r="J121" s="366" t="n">
        <v>1.4</v>
      </c>
      <c r="K121" s="367">
        <f>J121*F121</f>
        <v/>
      </c>
      <c r="L121" s="364">
        <f>K121+I121</f>
        <v/>
      </c>
      <c r="M121" s="357" t="n"/>
      <c r="N121" s="17" t="n"/>
      <c r="O121" s="2" t="n"/>
      <c r="P121" s="2" t="n"/>
      <c r="Q121" s="2" t="n"/>
      <c r="R121" s="2" t="n"/>
      <c r="S121" s="2" t="n"/>
      <c r="T121" s="2" t="n"/>
      <c r="U121" s="2" t="n"/>
      <c r="V121" s="2" t="n"/>
      <c r="W121" s="2" t="n"/>
      <c r="X121" s="2" t="n"/>
      <c r="Y121" s="2" t="n"/>
      <c r="Z121" s="2" t="n"/>
      <c r="AA121" s="2" t="n"/>
      <c r="AB121" s="2" t="n"/>
      <c r="AC121" s="2" t="n"/>
      <c r="AD121" s="2" t="n"/>
      <c r="AE121" s="2" t="n"/>
      <c r="AF121" s="2" t="n"/>
      <c r="AG121" s="2" t="n"/>
      <c r="AH121" s="2" t="n"/>
      <c r="AI121" s="2" t="n"/>
      <c r="AJ121" s="2" t="n"/>
      <c r="AK121" s="2" t="n"/>
      <c r="AL121" s="2" t="n"/>
      <c r="AM121" s="2" t="n"/>
      <c r="AN121" s="2" t="n"/>
      <c r="AO121" s="2" t="n"/>
      <c r="AP121" s="2" t="n"/>
      <c r="AQ121" s="2" t="n"/>
      <c r="AR121" s="2" t="n"/>
      <c r="AS121" s="2" t="n"/>
      <c r="AT121" s="2" t="n"/>
      <c r="AU121" s="2" t="n"/>
      <c r="AV121" s="2" t="n"/>
      <c r="AW121" s="2" t="n"/>
      <c r="AX121" s="2" t="n"/>
      <c r="AY121" s="2" t="n"/>
      <c r="AZ121" s="2" t="n"/>
      <c r="BA121" s="2" t="n"/>
      <c r="BB121" s="2" t="n"/>
      <c r="BC121" s="2" t="n"/>
      <c r="BD121" s="2" t="n"/>
      <c r="BE121" s="2" t="n"/>
      <c r="BF121" s="2" t="n"/>
      <c r="BG121" s="2" t="n"/>
      <c r="BH121" s="2" t="n"/>
      <c r="BI121" s="2" t="n"/>
      <c r="BJ121" s="2" t="n"/>
      <c r="BK121" s="2" t="n"/>
      <c r="BL121" s="2" t="n"/>
      <c r="BM121" s="2" t="n"/>
      <c r="BN121" s="2" t="n"/>
      <c r="BO121" s="2" t="n"/>
      <c r="BP121" s="2" t="n"/>
      <c r="BQ121" s="2" t="n"/>
      <c r="BR121" s="2" t="n"/>
      <c r="BS121" s="2" t="n"/>
      <c r="BT121" s="2" t="n"/>
      <c r="BU121" s="2" t="n"/>
    </row>
    <row r="122" ht="63" customFormat="1" customHeight="1" s="38">
      <c r="A122" s="160">
        <f>IF(F122&lt;&gt;"",1+MAX($A$2:A121),"")</f>
        <v/>
      </c>
      <c r="B122" s="365" t="n"/>
      <c r="C122" s="169" t="inlineStr">
        <is>
          <t>PT-104: Paint At Gypsum Board Ceiling
Mfr: Sherwin Williams,
Color: Iron Ore SW6070,
Finish: Matte</t>
        </is>
      </c>
      <c r="D122" s="359" t="n">
        <v>3832.93</v>
      </c>
      <c r="E122" s="162" t="n">
        <v>0.05</v>
      </c>
      <c r="F122" s="359">
        <f>(1+E122)*D122</f>
        <v/>
      </c>
      <c r="G122" s="163" t="inlineStr">
        <is>
          <t>SF</t>
        </is>
      </c>
      <c r="H122" s="360" t="n">
        <v>0.4</v>
      </c>
      <c r="I122" s="361">
        <f>H122*F122</f>
        <v/>
      </c>
      <c r="J122" s="366" t="n">
        <v>1.4</v>
      </c>
      <c r="K122" s="367">
        <f>J122*F122</f>
        <v/>
      </c>
      <c r="L122" s="364">
        <f>K122+I122</f>
        <v/>
      </c>
      <c r="M122" s="357" t="n"/>
      <c r="N122" s="17" t="n"/>
      <c r="O122" s="2" t="n"/>
      <c r="P122" s="2" t="n"/>
      <c r="Q122" s="2" t="n"/>
      <c r="R122" s="2" t="n"/>
      <c r="S122" s="2" t="n"/>
      <c r="T122" s="2" t="n"/>
      <c r="U122" s="2" t="n"/>
      <c r="V122" s="2" t="n"/>
      <c r="W122" s="2" t="n"/>
      <c r="X122" s="2" t="n"/>
      <c r="Y122" s="2" t="n"/>
      <c r="Z122" s="2" t="n"/>
      <c r="AA122" s="2" t="n"/>
      <c r="AB122" s="2" t="n"/>
      <c r="AC122" s="2" t="n"/>
      <c r="AD122" s="2" t="n"/>
      <c r="AE122" s="2" t="n"/>
      <c r="AF122" s="2" t="n"/>
      <c r="AG122" s="2" t="n"/>
      <c r="AH122" s="2" t="n"/>
      <c r="AI122" s="2" t="n"/>
      <c r="AJ122" s="2" t="n"/>
      <c r="AK122" s="2" t="n"/>
      <c r="AL122" s="2" t="n"/>
      <c r="AM122" s="2" t="n"/>
      <c r="AN122" s="2" t="n"/>
      <c r="AO122" s="2" t="n"/>
      <c r="AP122" s="2" t="n"/>
      <c r="AQ122" s="2" t="n"/>
      <c r="AR122" s="2" t="n"/>
      <c r="AS122" s="2" t="n"/>
      <c r="AT122" s="2" t="n"/>
      <c r="AU122" s="2" t="n"/>
      <c r="AV122" s="2" t="n"/>
      <c r="AW122" s="2" t="n"/>
      <c r="AX122" s="2" t="n"/>
      <c r="AY122" s="2" t="n"/>
      <c r="AZ122" s="2" t="n"/>
      <c r="BA122" s="2" t="n"/>
      <c r="BB122" s="2" t="n"/>
      <c r="BC122" s="2" t="n"/>
      <c r="BD122" s="2" t="n"/>
      <c r="BE122" s="2" t="n"/>
      <c r="BF122" s="2" t="n"/>
      <c r="BG122" s="2" t="n"/>
      <c r="BH122" s="2" t="n"/>
      <c r="BI122" s="2" t="n"/>
      <c r="BJ122" s="2" t="n"/>
      <c r="BK122" s="2" t="n"/>
      <c r="BL122" s="2" t="n"/>
      <c r="BM122" s="2" t="n"/>
      <c r="BN122" s="2" t="n"/>
      <c r="BO122" s="2" t="n"/>
      <c r="BP122" s="2" t="n"/>
      <c r="BQ122" s="2" t="n"/>
      <c r="BR122" s="2" t="n"/>
      <c r="BS122" s="2" t="n"/>
      <c r="BT122" s="2" t="n"/>
      <c r="BU122" s="2" t="n"/>
    </row>
    <row r="123" ht="63" customFormat="1" customHeight="1" s="38">
      <c r="A123" s="160">
        <f>IF(F123&lt;&gt;"",1+MAX($A$2:A122),"")</f>
        <v/>
      </c>
      <c r="B123" s="365" t="n"/>
      <c r="C123" s="169" t="inlineStr">
        <is>
          <t>PT-105: Paint At Gypsum Board Ceiling
Mfr: Sherwin Williams,
Color: TBD,
Finish: Matte</t>
        </is>
      </c>
      <c r="D123" s="359" t="n">
        <v>4.87</v>
      </c>
      <c r="E123" s="162" t="n">
        <v>0.05</v>
      </c>
      <c r="F123" s="359">
        <f>(1+E123)*D123</f>
        <v/>
      </c>
      <c r="G123" s="163" t="inlineStr">
        <is>
          <t>SF</t>
        </is>
      </c>
      <c r="H123" s="360" t="n">
        <v>0.4</v>
      </c>
      <c r="I123" s="361">
        <f>H123*F123</f>
        <v/>
      </c>
      <c r="J123" s="366" t="n">
        <v>1.4</v>
      </c>
      <c r="K123" s="367">
        <f>J123*F123</f>
        <v/>
      </c>
      <c r="L123" s="364">
        <f>K123+I123</f>
        <v/>
      </c>
      <c r="M123" s="357" t="n"/>
      <c r="N123" s="17" t="n"/>
      <c r="O123" s="2" t="n"/>
      <c r="P123" s="2" t="n"/>
      <c r="Q123" s="2" t="n"/>
      <c r="R123" s="2" t="n"/>
      <c r="S123" s="2" t="n"/>
      <c r="T123" s="2" t="n"/>
      <c r="U123" s="2" t="n"/>
      <c r="V123" s="2" t="n"/>
      <c r="W123" s="2" t="n"/>
      <c r="X123" s="2" t="n"/>
      <c r="Y123" s="2" t="n"/>
      <c r="Z123" s="2" t="n"/>
      <c r="AA123" s="2" t="n"/>
      <c r="AB123" s="2" t="n"/>
      <c r="AC123" s="2" t="n"/>
      <c r="AD123" s="2" t="n"/>
      <c r="AE123" s="2" t="n"/>
      <c r="AF123" s="2" t="n"/>
      <c r="AG123" s="2" t="n"/>
      <c r="AH123" s="2" t="n"/>
      <c r="AI123" s="2" t="n"/>
      <c r="AJ123" s="2" t="n"/>
      <c r="AK123" s="2" t="n"/>
      <c r="AL123" s="2" t="n"/>
      <c r="AM123" s="2" t="n"/>
      <c r="AN123" s="2" t="n"/>
      <c r="AO123" s="2" t="n"/>
      <c r="AP123" s="2" t="n"/>
      <c r="AQ123" s="2" t="n"/>
      <c r="AR123" s="2" t="n"/>
      <c r="AS123" s="2" t="n"/>
      <c r="AT123" s="2" t="n"/>
      <c r="AU123" s="2" t="n"/>
      <c r="AV123" s="2" t="n"/>
      <c r="AW123" s="2" t="n"/>
      <c r="AX123" s="2" t="n"/>
      <c r="AY123" s="2" t="n"/>
      <c r="AZ123" s="2" t="n"/>
      <c r="BA123" s="2" t="n"/>
      <c r="BB123" s="2" t="n"/>
      <c r="BC123" s="2" t="n"/>
      <c r="BD123" s="2" t="n"/>
      <c r="BE123" s="2" t="n"/>
      <c r="BF123" s="2" t="n"/>
      <c r="BG123" s="2" t="n"/>
      <c r="BH123" s="2" t="n"/>
      <c r="BI123" s="2" t="n"/>
      <c r="BJ123" s="2" t="n"/>
      <c r="BK123" s="2" t="n"/>
      <c r="BL123" s="2" t="n"/>
      <c r="BM123" s="2" t="n"/>
      <c r="BN123" s="2" t="n"/>
      <c r="BO123" s="2" t="n"/>
      <c r="BP123" s="2" t="n"/>
      <c r="BQ123" s="2" t="n"/>
      <c r="BR123" s="2" t="n"/>
      <c r="BS123" s="2" t="n"/>
      <c r="BT123" s="2" t="n"/>
      <c r="BU123" s="2" t="n"/>
    </row>
    <row r="124" ht="63" customFormat="1" customHeight="1" s="2">
      <c r="A124" s="160">
        <f>IF(F124&lt;&gt;"",1+MAX($A$2:A123),"")</f>
        <v/>
      </c>
      <c r="B124" s="365" t="n"/>
      <c r="C124" s="169" t="inlineStr">
        <is>
          <t>PT-101: Paint At Gypsum Board Ceiling Soffits
Mfr: Benjamin Moore,
Color: Balboa Mist 1549,
Finish: Matte</t>
        </is>
      </c>
      <c r="D124" s="359" t="n">
        <v>7984.1</v>
      </c>
      <c r="E124" s="162" t="n">
        <v>0.05</v>
      </c>
      <c r="F124" s="359">
        <f>(1+E124)*D124</f>
        <v/>
      </c>
      <c r="G124" s="163" t="inlineStr">
        <is>
          <t>SF</t>
        </is>
      </c>
      <c r="H124" s="360" t="n">
        <v>0.4</v>
      </c>
      <c r="I124" s="361">
        <f>H124*F124</f>
        <v/>
      </c>
      <c r="J124" s="366" t="n">
        <v>1.4</v>
      </c>
      <c r="K124" s="367">
        <f>J124*F124</f>
        <v/>
      </c>
      <c r="L124" s="364">
        <f>K124+I124</f>
        <v/>
      </c>
      <c r="M124" s="357" t="n"/>
      <c r="N124" s="17" t="n"/>
    </row>
    <row r="125" ht="63" customFormat="1" customHeight="1" s="2">
      <c r="A125" s="160">
        <f>IF(F125&lt;&gt;"",1+MAX($A$2:A124),"")</f>
        <v/>
      </c>
      <c r="B125" s="365" t="n"/>
      <c r="C125" s="169" t="inlineStr">
        <is>
          <t>PT-101: Paint At Exposed Deck
Mfr: Benjamin Moore,
Color: Balboa Mist 1549,
Finish: Matte</t>
        </is>
      </c>
      <c r="D125" s="359" t="n">
        <v>96576.7</v>
      </c>
      <c r="E125" s="162" t="n">
        <v>0.05</v>
      </c>
      <c r="F125" s="359">
        <f>(1+E125)*D125</f>
        <v/>
      </c>
      <c r="G125" s="163" t="inlineStr">
        <is>
          <t>SF</t>
        </is>
      </c>
      <c r="H125" s="360" t="n">
        <v>0.4</v>
      </c>
      <c r="I125" s="361">
        <f>H125*F125</f>
        <v/>
      </c>
      <c r="J125" s="366" t="n">
        <v>1.4</v>
      </c>
      <c r="K125" s="367">
        <f>J125*F125</f>
        <v/>
      </c>
      <c r="L125" s="364">
        <f>K125+I125</f>
        <v/>
      </c>
      <c r="M125" s="357" t="n"/>
      <c r="N125" s="17" t="n"/>
    </row>
    <row r="126" ht="16.5" customFormat="1" customHeight="1" s="38" thickBot="1">
      <c r="A126" s="160">
        <f>IF(F126&lt;&gt;"",1+MAX($A$2:A125),"")</f>
        <v/>
      </c>
      <c r="B126" s="365" t="n"/>
      <c r="C126" s="272" t="inlineStr">
        <is>
          <t>DOOR PAINT</t>
        </is>
      </c>
      <c r="D126" s="359" t="n"/>
      <c r="E126" s="162" t="n"/>
      <c r="F126" s="359" t="n"/>
      <c r="G126" s="163" t="n"/>
      <c r="H126" s="360" t="n"/>
      <c r="I126" s="361" t="n"/>
      <c r="J126" s="361" t="n"/>
      <c r="K126" s="361" t="n"/>
      <c r="L126" s="366" t="n"/>
      <c r="M126" s="357" t="n"/>
      <c r="N126" s="17" t="n"/>
      <c r="O126" s="2" t="n"/>
      <c r="P126" s="2" t="n"/>
      <c r="Q126" s="2" t="n"/>
      <c r="R126" s="2" t="n"/>
      <c r="S126" s="2" t="n"/>
      <c r="T126" s="2" t="n"/>
      <c r="U126" s="2" t="n"/>
      <c r="V126" s="2" t="n"/>
      <c r="W126" s="2" t="n"/>
      <c r="X126" s="2" t="n"/>
      <c r="Y126" s="2" t="n"/>
      <c r="Z126" s="2" t="n"/>
      <c r="AA126" s="2" t="n"/>
      <c r="AB126" s="2" t="n"/>
      <c r="AC126" s="2" t="n"/>
      <c r="AD126" s="2" t="n"/>
      <c r="AE126" s="2" t="n"/>
      <c r="AF126" s="2" t="n"/>
      <c r="AG126" s="2" t="n"/>
      <c r="AH126" s="2" t="n"/>
      <c r="AI126" s="2" t="n"/>
      <c r="AJ126" s="2" t="n"/>
      <c r="AK126" s="2" t="n"/>
      <c r="AL126" s="2" t="n"/>
      <c r="AM126" s="2" t="n"/>
      <c r="AN126" s="2" t="n"/>
      <c r="AO126" s="2" t="n"/>
      <c r="AP126" s="2" t="n"/>
      <c r="AQ126" s="2" t="n"/>
      <c r="AR126" s="2" t="n"/>
      <c r="AS126" s="2" t="n"/>
      <c r="AT126" s="2" t="n"/>
      <c r="AU126" s="2" t="n"/>
      <c r="AV126" s="2" t="n"/>
      <c r="AW126" s="2" t="n"/>
      <c r="AX126" s="2" t="n"/>
      <c r="AY126" s="2" t="n"/>
      <c r="AZ126" s="2" t="n"/>
      <c r="BA126" s="2" t="n"/>
      <c r="BB126" s="2" t="n"/>
      <c r="BC126" s="2" t="n"/>
      <c r="BD126" s="2" t="n"/>
      <c r="BE126" s="2" t="n"/>
      <c r="BF126" s="2" t="n"/>
      <c r="BG126" s="2" t="n"/>
      <c r="BH126" s="2" t="n"/>
      <c r="BI126" s="2" t="n"/>
      <c r="BJ126" s="2" t="n"/>
      <c r="BK126" s="2" t="n"/>
      <c r="BL126" s="2" t="n"/>
      <c r="BM126" s="2" t="n"/>
      <c r="BN126" s="2" t="n"/>
      <c r="BO126" s="2" t="n"/>
      <c r="BP126" s="2" t="n"/>
      <c r="BQ126" s="2" t="n"/>
      <c r="BR126" s="2" t="n"/>
      <c r="BS126" s="2" t="n"/>
      <c r="BT126" s="2" t="n"/>
      <c r="BU126" s="2" t="n"/>
      <c r="BV126" s="2" t="n"/>
      <c r="BW126" s="2" t="n"/>
      <c r="BX126" s="2" t="n"/>
      <c r="BY126" s="2" t="n"/>
    </row>
    <row r="127" ht="15.75" customFormat="1" customHeight="1" s="2">
      <c r="A127" s="160">
        <f>IF(F127&lt;&gt;"",1+MAX($A$2:A126),"")</f>
        <v/>
      </c>
      <c r="B127" s="365" t="n"/>
      <c r="C127" s="169" t="inlineStr">
        <is>
          <t>Stain On Wood Door @ Corridor Door</t>
        </is>
      </c>
      <c r="D127" s="359" t="n">
        <v>10</v>
      </c>
      <c r="E127" s="162" t="n">
        <v>0</v>
      </c>
      <c r="F127" s="359">
        <f>(1+E127)*D127</f>
        <v/>
      </c>
      <c r="G127" s="163" t="inlineStr">
        <is>
          <t>EA</t>
        </is>
      </c>
      <c r="H127" s="360" t="n">
        <v>55</v>
      </c>
      <c r="I127" s="361">
        <f>H127*F127</f>
        <v/>
      </c>
      <c r="J127" s="366" t="n">
        <v>112</v>
      </c>
      <c r="K127" s="367">
        <f>J127*F127</f>
        <v/>
      </c>
      <c r="L127" s="364">
        <f>K127+I127</f>
        <v/>
      </c>
      <c r="M127" s="357" t="n"/>
      <c r="N127" s="17" t="n"/>
    </row>
    <row r="128" ht="15.75" customFormat="1" customHeight="1" s="2">
      <c r="A128" s="160">
        <f>IF(F128&lt;&gt;"",1+MAX($A$2:A127),"")</f>
        <v/>
      </c>
      <c r="B128" s="365" t="n"/>
      <c r="C128" s="169" t="inlineStr">
        <is>
          <t>Stain On Wood Door Frame @ Corridor Door</t>
        </is>
      </c>
      <c r="D128" s="359">
        <f>10*(6+16)</f>
        <v/>
      </c>
      <c r="E128" s="162" t="n">
        <v>0.05</v>
      </c>
      <c r="F128" s="359">
        <f>(1+E128)*D128</f>
        <v/>
      </c>
      <c r="G128" s="163" t="inlineStr">
        <is>
          <t>LF</t>
        </is>
      </c>
      <c r="H128" s="360" t="n">
        <v>0.88</v>
      </c>
      <c r="I128" s="361">
        <f>H128*F128</f>
        <v/>
      </c>
      <c r="J128" s="366" t="n">
        <v>1.78</v>
      </c>
      <c r="K128" s="367">
        <f>J128*F128</f>
        <v/>
      </c>
      <c r="L128" s="364">
        <f>K128+I128</f>
        <v/>
      </c>
      <c r="M128" s="357" t="n"/>
      <c r="N128" s="17" t="n"/>
    </row>
    <row r="129" ht="15.75" customFormat="1" customHeight="1" s="2">
      <c r="A129" s="160">
        <f>IF(F129&lt;&gt;"",1+MAX($A$2:A128),"")</f>
        <v/>
      </c>
      <c r="B129" s="365" t="n"/>
      <c r="C129" s="169" t="inlineStr">
        <is>
          <t>Stain On Wood Door Trim @ Corridor Door</t>
        </is>
      </c>
      <c r="D129" s="359" t="n">
        <v>440</v>
      </c>
      <c r="E129" s="162" t="n">
        <v>0.05</v>
      </c>
      <c r="F129" s="359">
        <f>(1+E129)*D129</f>
        <v/>
      </c>
      <c r="G129" s="163" t="inlineStr">
        <is>
          <t>LF</t>
        </is>
      </c>
      <c r="H129" s="360" t="n">
        <v>0.88</v>
      </c>
      <c r="I129" s="361">
        <f>H129*F129</f>
        <v/>
      </c>
      <c r="J129" s="366" t="n">
        <v>1.78</v>
      </c>
      <c r="K129" s="367">
        <f>J129*F129</f>
        <v/>
      </c>
      <c r="L129" s="364">
        <f>K129+I129</f>
        <v/>
      </c>
      <c r="M129" s="357" t="n"/>
      <c r="N129" s="17" t="n"/>
    </row>
    <row r="130" ht="15.75" customFormat="1" customHeight="1" s="2">
      <c r="A130" s="160">
        <f>IF(F130&lt;&gt;"",1+MAX($A$2:A129),"")</f>
        <v/>
      </c>
      <c r="B130" s="365" t="n"/>
      <c r="C130" s="169" t="inlineStr">
        <is>
          <t>Stain On Solid Core Wood Door</t>
        </is>
      </c>
      <c r="D130" s="359" t="n">
        <v>466</v>
      </c>
      <c r="E130" s="162" t="n">
        <v>0</v>
      </c>
      <c r="F130" s="359">
        <f>(1+E130)*D130</f>
        <v/>
      </c>
      <c r="G130" s="163" t="inlineStr">
        <is>
          <t>EA</t>
        </is>
      </c>
      <c r="H130" s="360" t="n">
        <v>55</v>
      </c>
      <c r="I130" s="361">
        <f>H130*F130</f>
        <v/>
      </c>
      <c r="J130" s="366" t="n">
        <v>112</v>
      </c>
      <c r="K130" s="367">
        <f>J130*F130</f>
        <v/>
      </c>
      <c r="L130" s="364">
        <f>K130+I130</f>
        <v/>
      </c>
      <c r="M130" s="357" t="n"/>
      <c r="N130" s="17" t="n"/>
    </row>
    <row r="131" ht="63" customFormat="1" customHeight="1" s="2">
      <c r="A131" s="160">
        <f>IF(F131&lt;&gt;"",1+MAX($A$2:A130),"")</f>
        <v/>
      </c>
      <c r="B131" s="365" t="n"/>
      <c r="C131" s="169" t="inlineStr">
        <is>
          <t>PT-105: Paint On Hollow Metal Door 
Manufacturer: Sherwin Willaims, 
Color: Grey, 
Finish: Semi-Gloss</t>
        </is>
      </c>
      <c r="D131" s="359" t="n">
        <v>92</v>
      </c>
      <c r="E131" s="162" t="n">
        <v>0</v>
      </c>
      <c r="F131" s="359">
        <f>(1+E131)*D131</f>
        <v/>
      </c>
      <c r="G131" s="163" t="inlineStr">
        <is>
          <t>EA</t>
        </is>
      </c>
      <c r="H131" s="360" t="n">
        <v>48</v>
      </c>
      <c r="I131" s="361">
        <f>H131*F131</f>
        <v/>
      </c>
      <c r="J131" s="366" t="n">
        <v>104</v>
      </c>
      <c r="K131" s="367">
        <f>J131*F131</f>
        <v/>
      </c>
      <c r="L131" s="364">
        <f>K131+I131</f>
        <v/>
      </c>
      <c r="M131" s="357" t="n"/>
      <c r="N131" s="17" t="n"/>
    </row>
    <row r="132" ht="31.5" customFormat="1" customHeight="1" s="2">
      <c r="A132" s="160">
        <f>IF(F132&lt;&gt;"",1+MAX($A$2:A131),"")</f>
        <v/>
      </c>
      <c r="B132" s="365" t="n"/>
      <c r="C132" s="169" t="inlineStr">
        <is>
          <t>PT-105: Paint On Hollow Metal Door Frame
Color: Grey</t>
        </is>
      </c>
      <c r="D132" s="359">
        <f>7654+1661.35+411.17+17</f>
        <v/>
      </c>
      <c r="E132" s="162" t="n">
        <v>0.05</v>
      </c>
      <c r="F132" s="359">
        <f>(1+E132)*D132</f>
        <v/>
      </c>
      <c r="G132" s="163" t="inlineStr">
        <is>
          <t>LF</t>
        </is>
      </c>
      <c r="H132" s="360" t="n">
        <v>0.76</v>
      </c>
      <c r="I132" s="361">
        <f>H132*F132</f>
        <v/>
      </c>
      <c r="J132" s="366" t="n">
        <v>1.72</v>
      </c>
      <c r="K132" s="367">
        <f>J132*F132</f>
        <v/>
      </c>
      <c r="L132" s="364">
        <f>K132+I132</f>
        <v/>
      </c>
      <c r="M132" s="357" t="n"/>
      <c r="N132" s="17" t="n"/>
    </row>
    <row r="133" ht="63" customFormat="1" customHeight="1" s="2">
      <c r="A133" s="160">
        <f>IF(F133&lt;&gt;"",1+MAX($A$2:A132),"")</f>
        <v/>
      </c>
      <c r="B133" s="365" t="n"/>
      <c r="C133" s="169" t="inlineStr">
        <is>
          <t>PT-105: Paint On Hollow Metal Door Trim
Manufacturer: Sherwin Willaims, 
Color: Grey, 
Finish: Semi-Gloss</t>
        </is>
      </c>
      <c r="D133" s="359">
        <f>D132*2</f>
        <v/>
      </c>
      <c r="E133" s="162" t="n">
        <v>0.05</v>
      </c>
      <c r="F133" s="359">
        <f>(1+E133)*D133</f>
        <v/>
      </c>
      <c r="G133" s="163" t="inlineStr">
        <is>
          <t>LF</t>
        </is>
      </c>
      <c r="H133" s="360" t="n">
        <v>0.76</v>
      </c>
      <c r="I133" s="361">
        <f>H133*F133</f>
        <v/>
      </c>
      <c r="J133" s="366" t="n">
        <v>1.72</v>
      </c>
      <c r="K133" s="367">
        <f>J133*F133</f>
        <v/>
      </c>
      <c r="L133" s="364">
        <f>K133+I133</f>
        <v/>
      </c>
      <c r="M133" s="357" t="n"/>
      <c r="N133" s="17" t="n"/>
    </row>
    <row r="134" ht="63" customFormat="1" customHeight="1" s="2">
      <c r="A134" s="160">
        <f>IF(F134&lt;&gt;"",1+MAX($A$2:A133),"")</f>
        <v/>
      </c>
      <c r="B134" s="365" t="n"/>
      <c r="C134" s="169" t="inlineStr">
        <is>
          <t>PT-105: Paint On Insulated Hollow Metal Door 
Manufacturer: Sherwin Willaims, 
Color: White, 
Finish: Matte</t>
        </is>
      </c>
      <c r="D134" s="359" t="n">
        <v>22</v>
      </c>
      <c r="E134" s="162" t="n">
        <v>0</v>
      </c>
      <c r="F134" s="359">
        <f>(1+E134)*D134</f>
        <v/>
      </c>
      <c r="G134" s="163" t="inlineStr">
        <is>
          <t>EA</t>
        </is>
      </c>
      <c r="H134" s="360" t="n">
        <v>48</v>
      </c>
      <c r="I134" s="361">
        <f>H134*F134</f>
        <v/>
      </c>
      <c r="J134" s="366" t="n">
        <v>104</v>
      </c>
      <c r="K134" s="367">
        <f>J134*F134</f>
        <v/>
      </c>
      <c r="L134" s="364">
        <f>K134+I134</f>
        <v/>
      </c>
      <c r="M134" s="357" t="n"/>
      <c r="N134" s="17" t="n"/>
    </row>
    <row r="135" ht="63" customFormat="1" customHeight="1" s="2">
      <c r="A135" s="160">
        <f>IF(F135&lt;&gt;"",1+MAX($A$2:A134),"")</f>
        <v/>
      </c>
      <c r="B135" s="365" t="n"/>
      <c r="C135" s="169" t="inlineStr">
        <is>
          <t>PT-105: Paint On Insulated Hollow Metal Door 
Manufacturer: Sherwin Willaims, 
Color: Light Grey, 
Finish: Matte</t>
        </is>
      </c>
      <c r="D135" s="359" t="n">
        <v>1</v>
      </c>
      <c r="E135" s="162" t="n">
        <v>0</v>
      </c>
      <c r="F135" s="359">
        <f>(1+E135)*D135</f>
        <v/>
      </c>
      <c r="G135" s="163" t="inlineStr">
        <is>
          <t>EA</t>
        </is>
      </c>
      <c r="H135" s="360" t="n">
        <v>48</v>
      </c>
      <c r="I135" s="361">
        <f>H135*F135</f>
        <v/>
      </c>
      <c r="J135" s="366" t="n">
        <v>104</v>
      </c>
      <c r="K135" s="367">
        <f>J135*F135</f>
        <v/>
      </c>
      <c r="L135" s="364">
        <f>K135+I135</f>
        <v/>
      </c>
      <c r="M135" s="357" t="n"/>
      <c r="N135" s="17" t="n"/>
    </row>
    <row r="136" ht="15.75" customFormat="1" customHeight="1" s="38">
      <c r="A136" s="160">
        <f>IF(F136&lt;&gt;"",1+MAX($A$2:A135),"")</f>
        <v/>
      </c>
      <c r="B136" s="365" t="n"/>
      <c r="C136" s="272" t="inlineStr">
        <is>
          <t>MISCELLANEOUS PAINT</t>
        </is>
      </c>
      <c r="D136" s="359" t="n"/>
      <c r="E136" s="162" t="n"/>
      <c r="F136" s="359" t="n"/>
      <c r="G136" s="163" t="n"/>
      <c r="H136" s="360" t="n"/>
      <c r="I136" s="361" t="n"/>
      <c r="J136" s="366" t="n"/>
      <c r="K136" s="367" t="n"/>
      <c r="L136" s="364" t="n"/>
      <c r="M136" s="357" t="n"/>
      <c r="N136" s="17" t="n"/>
      <c r="O136" s="2" t="n"/>
      <c r="P136" s="2" t="n"/>
      <c r="Q136" s="2" t="n"/>
      <c r="R136" s="2" t="n"/>
      <c r="S136" s="2" t="n"/>
      <c r="T136" s="2" t="n"/>
      <c r="U136" s="2" t="n"/>
      <c r="V136" s="2" t="n"/>
      <c r="W136" s="2" t="n"/>
      <c r="X136" s="2" t="n"/>
      <c r="Y136" s="2" t="n"/>
      <c r="Z136" s="2" t="n"/>
      <c r="AA136" s="2" t="n"/>
      <c r="AB136" s="2" t="n"/>
      <c r="AC136" s="2" t="n"/>
      <c r="AD136" s="2" t="n"/>
      <c r="AE136" s="2" t="n"/>
      <c r="AF136" s="2" t="n"/>
      <c r="AG136" s="2" t="n"/>
      <c r="AH136" s="2" t="n"/>
      <c r="AI136" s="2" t="n"/>
      <c r="AJ136" s="2" t="n"/>
      <c r="AK136" s="2" t="n"/>
      <c r="AL136" s="2" t="n"/>
      <c r="AM136" s="2" t="n"/>
      <c r="AN136" s="2" t="n"/>
      <c r="AO136" s="2" t="n"/>
      <c r="AP136" s="2" t="n"/>
      <c r="AQ136" s="2" t="n"/>
      <c r="AR136" s="2" t="n"/>
      <c r="AS136" s="2" t="n"/>
      <c r="AT136" s="2" t="n"/>
      <c r="AU136" s="2" t="n"/>
      <c r="AV136" s="2" t="n"/>
      <c r="AW136" s="2" t="n"/>
      <c r="AX136" s="2" t="n"/>
      <c r="AY136" s="2" t="n"/>
      <c r="AZ136" s="2" t="n"/>
      <c r="BA136" s="2" t="n"/>
      <c r="BB136" s="2" t="n"/>
      <c r="BC136" s="2" t="n"/>
      <c r="BD136" s="2" t="n"/>
      <c r="BE136" s="2" t="n"/>
      <c r="BF136" s="2" t="n"/>
      <c r="BG136" s="2" t="n"/>
      <c r="BH136" s="2" t="n"/>
      <c r="BI136" s="2" t="n"/>
      <c r="BJ136" s="2" t="n"/>
      <c r="BK136" s="2" t="n"/>
      <c r="BL136" s="2" t="n"/>
      <c r="BM136" s="2" t="n"/>
      <c r="BN136" s="2" t="n"/>
      <c r="BO136" s="2" t="n"/>
      <c r="BP136" s="2" t="n"/>
      <c r="BQ136" s="2" t="n"/>
      <c r="BR136" s="2" t="n"/>
      <c r="BS136" s="2" t="n"/>
      <c r="BT136" s="2" t="n"/>
      <c r="BU136" s="2" t="n"/>
    </row>
    <row r="137" ht="63" customFormat="1" customHeight="1" s="38">
      <c r="A137" s="160">
        <f>IF(F137&lt;&gt;"",1+MAX($A$2:A136),"")</f>
        <v/>
      </c>
      <c r="B137" s="365" t="n"/>
      <c r="C137" s="169" t="inlineStr">
        <is>
          <t>PT-105: Paint At Trim
Mfr: Sherwin Williams,
Color: TBD,
Finish: Semi Gloss</t>
        </is>
      </c>
      <c r="D137" s="359" t="n">
        <v>1437.22</v>
      </c>
      <c r="E137" s="162" t="n">
        <v>0.05</v>
      </c>
      <c r="F137" s="359">
        <f>(1+E137)*D137</f>
        <v/>
      </c>
      <c r="G137" s="163" t="inlineStr">
        <is>
          <t>LF</t>
        </is>
      </c>
      <c r="H137" s="360" t="n">
        <v>0.88</v>
      </c>
      <c r="I137" s="361">
        <f>H137*F137</f>
        <v/>
      </c>
      <c r="J137" s="366" t="n">
        <v>1.78</v>
      </c>
      <c r="K137" s="367">
        <f>J137*F137</f>
        <v/>
      </c>
      <c r="L137" s="364">
        <f>K137+I137</f>
        <v/>
      </c>
      <c r="M137" s="357" t="n"/>
      <c r="N137" s="17" t="n"/>
      <c r="O137" s="2" t="n"/>
      <c r="P137" s="2" t="n"/>
      <c r="Q137" s="2" t="n"/>
      <c r="R137" s="2" t="n"/>
      <c r="S137" s="2" t="n"/>
      <c r="T137" s="2" t="n"/>
      <c r="U137" s="2" t="n"/>
      <c r="V137" s="2" t="n"/>
      <c r="W137" s="2" t="n"/>
      <c r="X137" s="2" t="n"/>
      <c r="Y137" s="2" t="n"/>
      <c r="Z137" s="2" t="n"/>
      <c r="AA137" s="2" t="n"/>
      <c r="AB137" s="2" t="n"/>
      <c r="AC137" s="2" t="n"/>
      <c r="AD137" s="2" t="n"/>
      <c r="AE137" s="2" t="n"/>
      <c r="AF137" s="2" t="n"/>
      <c r="AG137" s="2" t="n"/>
      <c r="AH137" s="2" t="n"/>
      <c r="AI137" s="2" t="n"/>
      <c r="AJ137" s="2" t="n"/>
      <c r="AK137" s="2" t="n"/>
      <c r="AL137" s="2" t="n"/>
      <c r="AM137" s="2" t="n"/>
      <c r="AN137" s="2" t="n"/>
      <c r="AO137" s="2" t="n"/>
      <c r="AP137" s="2" t="n"/>
      <c r="AQ137" s="2" t="n"/>
      <c r="AR137" s="2" t="n"/>
      <c r="AS137" s="2" t="n"/>
      <c r="AT137" s="2" t="n"/>
      <c r="AU137" s="2" t="n"/>
      <c r="AV137" s="2" t="n"/>
      <c r="AW137" s="2" t="n"/>
      <c r="AX137" s="2" t="n"/>
      <c r="AY137" s="2" t="n"/>
      <c r="AZ137" s="2" t="n"/>
      <c r="BA137" s="2" t="n"/>
      <c r="BB137" s="2" t="n"/>
      <c r="BC137" s="2" t="n"/>
      <c r="BD137" s="2" t="n"/>
      <c r="BE137" s="2" t="n"/>
      <c r="BF137" s="2" t="n"/>
      <c r="BG137" s="2" t="n"/>
      <c r="BH137" s="2" t="n"/>
      <c r="BI137" s="2" t="n"/>
      <c r="BJ137" s="2" t="n"/>
      <c r="BK137" s="2" t="n"/>
      <c r="BL137" s="2" t="n"/>
      <c r="BM137" s="2" t="n"/>
      <c r="BN137" s="2" t="n"/>
      <c r="BO137" s="2" t="n"/>
      <c r="BP137" s="2" t="n"/>
      <c r="BQ137" s="2" t="n"/>
      <c r="BR137" s="2" t="n"/>
      <c r="BS137" s="2" t="n"/>
      <c r="BT137" s="2" t="n"/>
      <c r="BU137" s="2" t="n"/>
    </row>
    <row r="138" ht="16.5" customFormat="1" customHeight="1" s="38" thickBot="1">
      <c r="A138" s="49">
        <f>IF(F138&lt;&gt;"",1+MAX($A$2:A137),"")</f>
        <v/>
      </c>
      <c r="B138" s="31" t="n"/>
      <c r="C138" s="32" t="n"/>
      <c r="D138" s="369" t="n"/>
      <c r="E138" s="34" t="n"/>
      <c r="F138" s="369" t="n"/>
      <c r="G138" s="35" t="n"/>
      <c r="H138" s="370" t="n"/>
      <c r="I138" s="371" t="n"/>
      <c r="J138" s="372" t="n"/>
      <c r="K138" s="373" t="n"/>
      <c r="L138" s="374" t="n"/>
      <c r="M138" s="375" t="n"/>
      <c r="N138" s="30" t="n"/>
      <c r="O138" s="2" t="n"/>
      <c r="P138" s="2" t="n"/>
      <c r="Q138" s="2" t="n"/>
      <c r="R138" s="2" t="n"/>
      <c r="S138" s="2" t="n"/>
      <c r="T138" s="2" t="n"/>
      <c r="U138" s="2" t="n"/>
      <c r="V138" s="2" t="n"/>
      <c r="W138" s="2" t="n"/>
      <c r="X138" s="2" t="n"/>
      <c r="Y138" s="2" t="n"/>
      <c r="Z138" s="2" t="n"/>
      <c r="AA138" s="2" t="n"/>
      <c r="AB138" s="2" t="n"/>
      <c r="AC138" s="2" t="n"/>
      <c r="AD138" s="2" t="n"/>
      <c r="AE138" s="2" t="n"/>
      <c r="AF138" s="2" t="n"/>
      <c r="AG138" s="2" t="n"/>
      <c r="AH138" s="2" t="n"/>
      <c r="AI138" s="2" t="n"/>
      <c r="AJ138" s="2" t="n"/>
      <c r="AK138" s="2" t="n"/>
      <c r="AL138" s="2" t="n"/>
      <c r="AM138" s="2" t="n"/>
      <c r="AN138" s="2" t="n"/>
      <c r="AO138" s="2" t="n"/>
      <c r="AP138" s="2" t="n"/>
      <c r="AQ138" s="2" t="n"/>
      <c r="AR138" s="2" t="n"/>
      <c r="AS138" s="2" t="n"/>
      <c r="AT138" s="2" t="n"/>
      <c r="AU138" s="2" t="n"/>
      <c r="AV138" s="2" t="n"/>
      <c r="AW138" s="2" t="n"/>
      <c r="AX138" s="2" t="n"/>
      <c r="AY138" s="2" t="n"/>
      <c r="AZ138" s="2" t="n"/>
      <c r="BA138" s="2" t="n"/>
      <c r="BB138" s="2" t="n"/>
      <c r="BC138" s="2" t="n"/>
      <c r="BD138" s="2" t="n"/>
      <c r="BE138" s="2" t="n"/>
      <c r="BF138" s="2" t="n"/>
      <c r="BG138" s="2" t="n"/>
      <c r="BH138" s="2" t="n"/>
      <c r="BI138" s="2" t="n"/>
      <c r="BJ138" s="2" t="n"/>
      <c r="BK138" s="2" t="n"/>
      <c r="BL138" s="2" t="n"/>
      <c r="BM138" s="2" t="n"/>
      <c r="BN138" s="2" t="n"/>
      <c r="BO138" s="2" t="n"/>
      <c r="BP138" s="2" t="n"/>
      <c r="BQ138" s="2" t="n"/>
      <c r="BR138" s="2" t="n"/>
      <c r="BS138" s="2" t="n"/>
      <c r="BT138" s="2" t="n"/>
      <c r="BU138" s="2" t="n"/>
    </row>
    <row r="139" ht="21" customFormat="1" customHeight="1" s="57" thickBot="1">
      <c r="A139" s="253" t="inlineStr">
        <is>
          <t>NOTES FOR CLIENTS</t>
        </is>
      </c>
      <c r="B139" s="327" t="n"/>
      <c r="C139" s="327" t="n"/>
      <c r="D139" s="123" t="n"/>
      <c r="E139" s="123" t="n"/>
      <c r="F139" s="123" t="n"/>
      <c r="G139" s="123" t="n"/>
      <c r="H139" s="376" t="n"/>
      <c r="I139" s="376" t="n"/>
      <c r="J139" s="377" t="inlineStr">
        <is>
          <t>SUB TOTAL</t>
        </is>
      </c>
      <c r="K139" s="378" t="n"/>
      <c r="L139" s="378" t="n"/>
      <c r="M139" s="379" t="n"/>
      <c r="N139" s="380">
        <f>SUM(N7:N138)</f>
        <v/>
      </c>
    </row>
    <row r="140" ht="15.75" customFormat="1" customHeight="1" s="57" thickBot="1">
      <c r="A140" s="218" t="inlineStr">
        <is>
          <t>THIS EXCEL STATEMENT IS EDITABLE AND CAN BE MODIFIED AS NEEDED.</t>
        </is>
      </c>
      <c r="D140" s="125" t="n"/>
      <c r="E140" s="125" t="n"/>
      <c r="F140" s="125" t="n"/>
      <c r="G140" s="125" t="n"/>
      <c r="H140" s="381" t="n"/>
      <c r="I140" s="381" t="n"/>
      <c r="J140" s="382" t="n"/>
      <c r="K140" s="383" t="n"/>
      <c r="L140" s="383" t="n"/>
      <c r="M140" s="383" t="n"/>
      <c r="N140" s="384" t="n"/>
    </row>
    <row r="141" ht="15.75" customFormat="1" customHeight="1" s="131">
      <c r="A141" s="218" t="n"/>
      <c r="D141" s="128" t="n"/>
      <c r="E141" s="128" t="n"/>
      <c r="F141" s="128" t="n"/>
      <c r="G141" s="128" t="n"/>
      <c r="H141" s="128" t="n"/>
      <c r="I141" s="385" t="n"/>
      <c r="J141" s="386" t="n"/>
      <c r="K141" s="387" t="n"/>
      <c r="L141" s="387" t="n"/>
      <c r="M141" s="387" t="n"/>
      <c r="N141" s="388" t="n"/>
      <c r="O141" s="130" t="n"/>
      <c r="P141" s="130" t="n"/>
      <c r="Q141" s="130" t="n"/>
      <c r="R141" s="130" t="n"/>
      <c r="S141" s="130" t="n"/>
      <c r="T141" s="130" t="n"/>
      <c r="U141" s="130" t="n"/>
      <c r="V141" s="130" t="n"/>
      <c r="W141" s="130" t="n"/>
      <c r="X141" s="130" t="n"/>
      <c r="Y141" s="130" t="n"/>
      <c r="Z141" s="130" t="n"/>
      <c r="AA141" s="130" t="n"/>
      <c r="AB141" s="130" t="n"/>
      <c r="AC141" s="130" t="n"/>
      <c r="AD141" s="130" t="n"/>
      <c r="AE141" s="130" t="n"/>
      <c r="AF141" s="130" t="n"/>
      <c r="AG141" s="130" t="n"/>
      <c r="AH141" s="130" t="n"/>
      <c r="AI141" s="130" t="n"/>
      <c r="AJ141" s="130" t="n"/>
      <c r="AK141" s="130" t="n"/>
      <c r="AL141" s="130" t="n"/>
      <c r="AM141" s="130" t="n"/>
      <c r="AN141" s="130" t="n"/>
      <c r="AO141" s="130" t="n"/>
      <c r="AP141" s="130" t="n"/>
      <c r="AQ141" s="130" t="n"/>
      <c r="AR141" s="130" t="n"/>
      <c r="AS141" s="130" t="n"/>
      <c r="AT141" s="130" t="n"/>
      <c r="AU141" s="130" t="n"/>
      <c r="AV141" s="130" t="n"/>
      <c r="AW141" s="130" t="n"/>
      <c r="AX141" s="130" t="n"/>
      <c r="AY141" s="130" t="n"/>
      <c r="AZ141" s="130" t="n"/>
      <c r="BA141" s="130" t="n"/>
      <c r="BB141" s="130" t="n"/>
      <c r="BC141" s="130" t="n"/>
      <c r="BD141" s="130" t="n"/>
      <c r="BE141" s="130" t="n"/>
      <c r="BF141" s="130" t="n"/>
      <c r="BG141" s="130" t="n"/>
      <c r="BH141" s="130" t="n"/>
      <c r="BI141" s="130" t="n"/>
      <c r="BJ141" s="130" t="n"/>
      <c r="BK141" s="130" t="n"/>
      <c r="BL141" s="130" t="n"/>
      <c r="BM141" s="130" t="n"/>
      <c r="BN141" s="130" t="n"/>
      <c r="BO141" s="130" t="n"/>
      <c r="BP141" s="130" t="n"/>
      <c r="BQ141" s="130" t="n"/>
      <c r="BR141" s="130" t="n"/>
      <c r="BS141" s="130" t="n"/>
      <c r="BT141" s="130" t="n"/>
      <c r="BU141" s="130" t="n"/>
      <c r="BV141" s="130" t="n"/>
      <c r="BW141" s="130" t="n"/>
      <c r="BX141" s="130" t="n"/>
      <c r="BY141" s="130" t="n"/>
      <c r="BZ141" s="130" t="n"/>
      <c r="CA141" s="130" t="n"/>
      <c r="CB141" s="130" t="n"/>
      <c r="CC141" s="130" t="n"/>
      <c r="CD141" s="130" t="n"/>
      <c r="CE141" s="130" t="n"/>
      <c r="CF141" s="130" t="n"/>
      <c r="CG141" s="130" t="n"/>
      <c r="CH141" s="130" t="n"/>
      <c r="CI141" s="130" t="n"/>
      <c r="CJ141" s="130" t="n"/>
      <c r="CK141" s="130" t="n"/>
      <c r="CL141" s="130" t="n"/>
      <c r="CM141" s="130" t="n"/>
      <c r="CN141" s="130" t="n"/>
      <c r="CO141" s="130" t="n"/>
      <c r="CP141" s="130" t="n"/>
      <c r="CQ141" s="130" t="n"/>
      <c r="CR141" s="130" t="n"/>
      <c r="CS141" s="130" t="n"/>
      <c r="CT141" s="130" t="n"/>
      <c r="CU141" s="130" t="n"/>
      <c r="CV141" s="130" t="n"/>
      <c r="CW141" s="130" t="n"/>
      <c r="CX141" s="130" t="n"/>
      <c r="CY141" s="130" t="n"/>
      <c r="CZ141" s="130" t="n"/>
      <c r="DA141" s="130" t="n"/>
      <c r="DB141" s="130" t="n"/>
      <c r="DC141" s="130" t="n"/>
      <c r="DD141" s="130" t="n"/>
      <c r="DE141" s="130" t="n"/>
      <c r="DF141" s="130" t="n"/>
      <c r="DG141" s="130" t="n"/>
      <c r="DH141" s="130" t="n"/>
      <c r="DI141" s="130" t="n"/>
      <c r="DJ141" s="130" t="n"/>
      <c r="DK141" s="130" t="n"/>
      <c r="DL141" s="130" t="n"/>
      <c r="DM141" s="130" t="n"/>
      <c r="DN141" s="130" t="n"/>
      <c r="DO141" s="130" t="n"/>
      <c r="DP141" s="130" t="n"/>
      <c r="DQ141" s="130" t="n"/>
      <c r="DR141" s="130" t="n"/>
      <c r="DS141" s="130" t="n"/>
      <c r="DT141" s="130" t="n"/>
      <c r="DU141" s="130" t="n"/>
      <c r="DV141" s="130" t="n"/>
      <c r="DW141" s="130" t="n"/>
      <c r="DX141" s="130" t="n"/>
      <c r="DY141" s="130" t="n"/>
      <c r="DZ141" s="130" t="n"/>
      <c r="EA141" s="130" t="n"/>
      <c r="EB141" s="130" t="n"/>
      <c r="EC141" s="130" t="n"/>
      <c r="ED141" s="130" t="n"/>
      <c r="EE141" s="130" t="n"/>
      <c r="EF141" s="130" t="n"/>
      <c r="EG141" s="130" t="n"/>
      <c r="EH141" s="130" t="n"/>
      <c r="EI141" s="130" t="n"/>
      <c r="EJ141" s="130" t="n"/>
      <c r="EK141" s="130" t="n"/>
      <c r="EL141" s="130" t="n"/>
      <c r="EM141" s="130" t="n"/>
      <c r="EN141" s="130" t="n"/>
      <c r="EO141" s="130" t="n"/>
      <c r="EP141" s="130" t="n"/>
      <c r="EQ141" s="130" t="n"/>
      <c r="ER141" s="130" t="n"/>
      <c r="ES141" s="130" t="n"/>
      <c r="ET141" s="130" t="n"/>
      <c r="EU141" s="130" t="n"/>
      <c r="EV141" s="130" t="n"/>
      <c r="EW141" s="130" t="n"/>
      <c r="EX141" s="130" t="n"/>
      <c r="EY141" s="130" t="n"/>
      <c r="EZ141" s="130" t="n"/>
      <c r="FA141" s="130" t="n"/>
      <c r="FB141" s="130" t="n"/>
      <c r="FC141" s="130" t="n"/>
      <c r="FD141" s="130" t="n"/>
      <c r="FE141" s="130" t="n"/>
      <c r="FF141" s="130" t="n"/>
      <c r="FG141" s="130" t="n"/>
      <c r="FH141" s="130" t="n"/>
      <c r="FI141" s="130" t="n"/>
      <c r="FJ141" s="130" t="n"/>
      <c r="FK141" s="130" t="n"/>
      <c r="FL141" s="130" t="n"/>
      <c r="FM141" s="130" t="n"/>
      <c r="FN141" s="130" t="n"/>
      <c r="FO141" s="130" t="n"/>
      <c r="FP141" s="130" t="n"/>
      <c r="FQ141" s="130" t="n"/>
      <c r="FR141" s="130" t="n"/>
      <c r="FS141" s="130" t="n"/>
      <c r="FT141" s="130" t="n"/>
      <c r="FU141" s="130" t="n"/>
      <c r="FV141" s="130" t="n"/>
      <c r="FW141" s="130" t="n"/>
      <c r="FX141" s="130" t="n"/>
      <c r="FY141" s="130" t="n"/>
      <c r="FZ141" s="130" t="n"/>
      <c r="GA141" s="130" t="n"/>
      <c r="GB141" s="130" t="n"/>
      <c r="GC141" s="130" t="n"/>
      <c r="GD141" s="130" t="n"/>
      <c r="GE141" s="130" t="n"/>
      <c r="GF141" s="130" t="n"/>
      <c r="GG141" s="130" t="n"/>
      <c r="GH141" s="130" t="n"/>
      <c r="GI141" s="130" t="n"/>
      <c r="GJ141" s="130" t="n"/>
      <c r="GK141" s="130" t="n"/>
      <c r="GL141" s="130" t="n"/>
      <c r="GM141" s="130" t="n"/>
      <c r="GN141" s="130" t="n"/>
      <c r="GO141" s="130" t="n"/>
      <c r="GP141" s="130" t="n"/>
      <c r="GQ141" s="130" t="n"/>
      <c r="GR141" s="130" t="n"/>
      <c r="GS141" s="130" t="n"/>
      <c r="GT141" s="130" t="n"/>
      <c r="GU141" s="130" t="n"/>
      <c r="GV141" s="130" t="n"/>
      <c r="GW141" s="130" t="n"/>
      <c r="GX141" s="130" t="n"/>
      <c r="GY141" s="130" t="n"/>
      <c r="GZ141" s="130" t="n"/>
      <c r="HA141" s="130" t="n"/>
      <c r="HB141" s="130" t="n"/>
      <c r="HC141" s="130" t="n"/>
      <c r="HD141" s="130" t="n"/>
      <c r="HE141" s="130" t="n"/>
      <c r="HF141" s="130" t="n"/>
      <c r="HG141" s="130" t="n"/>
      <c r="HH141" s="130" t="n"/>
      <c r="HI141" s="130" t="n"/>
      <c r="HJ141" s="130" t="n"/>
      <c r="HK141" s="130" t="n"/>
      <c r="HL141" s="130" t="n"/>
      <c r="HM141" s="130" t="n"/>
      <c r="HN141" s="130" t="n"/>
      <c r="HO141" s="130" t="n"/>
      <c r="HP141" s="130" t="n"/>
      <c r="HQ141" s="130" t="n"/>
      <c r="HR141" s="130" t="n"/>
      <c r="HS141" s="130" t="n"/>
      <c r="HT141" s="130" t="n"/>
      <c r="HU141" s="130" t="n"/>
      <c r="HV141" s="130" t="n"/>
      <c r="HW141" s="130" t="n"/>
      <c r="HX141" s="130" t="n"/>
      <c r="HY141" s="130" t="n"/>
      <c r="HZ141" s="130" t="n"/>
      <c r="IA141" s="130" t="n"/>
      <c r="IB141" s="130" t="n"/>
      <c r="IC141" s="130" t="n"/>
      <c r="ID141" s="130" t="n"/>
      <c r="IE141" s="130" t="n"/>
      <c r="IF141" s="130" t="n"/>
      <c r="IG141" s="130" t="n"/>
      <c r="IH141" s="130" t="n"/>
      <c r="II141" s="130" t="n"/>
      <c r="IJ141" s="130" t="n"/>
      <c r="IK141" s="130" t="n"/>
      <c r="IL141" s="130" t="n"/>
      <c r="IM141" s="130" t="n"/>
      <c r="IN141" s="130" t="n"/>
      <c r="IO141" s="130" t="n"/>
      <c r="IP141" s="130" t="n"/>
      <c r="IQ141" s="130" t="n"/>
      <c r="IR141" s="130" t="n"/>
      <c r="IS141" s="130" t="n"/>
      <c r="IT141" s="130" t="n"/>
      <c r="IU141" s="130" t="n"/>
      <c r="IV141" s="130" t="n"/>
      <c r="IW141" s="130" t="n"/>
      <c r="IX141" s="130" t="n"/>
      <c r="IY141" s="130" t="n"/>
      <c r="IZ141" s="130" t="n"/>
      <c r="JA141" s="130" t="n"/>
      <c r="JB141" s="130" t="n"/>
      <c r="JC141" s="130" t="n"/>
      <c r="JD141" s="130" t="n"/>
      <c r="JE141" s="130" t="n"/>
      <c r="JF141" s="130" t="n"/>
      <c r="JG141" s="130" t="n"/>
      <c r="JH141" s="130" t="n"/>
      <c r="JI141" s="130" t="n"/>
      <c r="JJ141" s="130" t="n"/>
      <c r="JK141" s="130" t="n"/>
      <c r="JL141" s="130" t="n"/>
      <c r="JM141" s="130" t="n"/>
      <c r="JN141" s="130" t="n"/>
      <c r="JO141" s="130" t="n"/>
      <c r="JP141" s="130" t="n"/>
      <c r="JQ141" s="130" t="n"/>
      <c r="JR141" s="130" t="n"/>
      <c r="JS141" s="130" t="n"/>
      <c r="JT141" s="130" t="n"/>
      <c r="JU141" s="130" t="n"/>
      <c r="JV141" s="130" t="n"/>
      <c r="JW141" s="130" t="n"/>
      <c r="JX141" s="130" t="n"/>
      <c r="JY141" s="130" t="n"/>
      <c r="JZ141" s="130" t="n"/>
      <c r="KA141" s="130" t="n"/>
      <c r="KB141" s="130" t="n"/>
      <c r="KC141" s="130" t="n"/>
      <c r="KD141" s="130" t="n"/>
      <c r="KE141" s="130" t="n"/>
      <c r="KF141" s="130" t="n"/>
      <c r="KG141" s="130" t="n"/>
      <c r="KH141" s="130" t="n"/>
      <c r="KI141" s="130" t="n"/>
      <c r="KJ141" s="130" t="n"/>
      <c r="KK141" s="130" t="n"/>
      <c r="KL141" s="130" t="n"/>
      <c r="KM141" s="130" t="n"/>
      <c r="KN141" s="130" t="n"/>
      <c r="KO141" s="130" t="n"/>
      <c r="KP141" s="130" t="n"/>
      <c r="KQ141" s="130" t="n"/>
      <c r="KR141" s="130" t="n"/>
      <c r="KS141" s="130" t="n"/>
      <c r="KT141" s="130" t="n"/>
      <c r="KU141" s="130" t="n"/>
      <c r="KV141" s="130" t="n"/>
      <c r="KW141" s="130" t="n"/>
      <c r="KX141" s="130" t="n"/>
      <c r="KY141" s="130" t="n"/>
      <c r="KZ141" s="130" t="n"/>
      <c r="LA141" s="130" t="n"/>
      <c r="LB141" s="130" t="n"/>
      <c r="LC141" s="130" t="n"/>
      <c r="LD141" s="130" t="n"/>
      <c r="LE141" s="130" t="n"/>
      <c r="LF141" s="130" t="n"/>
      <c r="LG141" s="130" t="n"/>
      <c r="LH141" s="130" t="n"/>
      <c r="LI141" s="130" t="n"/>
      <c r="LJ141" s="130" t="n"/>
      <c r="LK141" s="130" t="n"/>
      <c r="LL141" s="130" t="n"/>
      <c r="LM141" s="130" t="n"/>
      <c r="LN141" s="130" t="n"/>
      <c r="LO141" s="130" t="n"/>
      <c r="LP141" s="130" t="n"/>
      <c r="LQ141" s="130" t="n"/>
      <c r="LR141" s="130" t="n"/>
      <c r="LS141" s="130" t="n"/>
      <c r="LT141" s="130" t="n"/>
      <c r="LU141" s="130" t="n"/>
      <c r="LV141" s="130" t="n"/>
      <c r="LW141" s="130" t="n"/>
      <c r="LX141" s="130" t="n"/>
      <c r="LY141" s="130" t="n"/>
      <c r="LZ141" s="130" t="n"/>
      <c r="MA141" s="130" t="n"/>
      <c r="MB141" s="130" t="n"/>
      <c r="MC141" s="130" t="n"/>
      <c r="MD141" s="130" t="n"/>
      <c r="ME141" s="130" t="n"/>
      <c r="MF141" s="130" t="n"/>
      <c r="MG141" s="130" t="n"/>
      <c r="MH141" s="130" t="n"/>
      <c r="MI141" s="130" t="n"/>
      <c r="MJ141" s="130" t="n"/>
      <c r="MK141" s="130" t="n"/>
      <c r="ML141" s="130" t="n"/>
      <c r="MM141" s="130" t="n"/>
      <c r="MN141" s="130" t="n"/>
      <c r="MO141" s="130" t="n"/>
      <c r="MP141" s="130" t="n"/>
      <c r="MQ141" s="130" t="n"/>
      <c r="MR141" s="130" t="n"/>
      <c r="MS141" s="130" t="n"/>
      <c r="MT141" s="130" t="n"/>
      <c r="MU141" s="130" t="n"/>
      <c r="MV141" s="130" t="n"/>
      <c r="MW141" s="130" t="n"/>
      <c r="MX141" s="130" t="n"/>
      <c r="MY141" s="130" t="n"/>
      <c r="MZ141" s="130" t="n"/>
      <c r="NA141" s="130" t="n"/>
      <c r="NB141" s="130" t="n"/>
      <c r="NC141" s="130" t="n"/>
      <c r="ND141" s="130" t="n"/>
      <c r="NE141" s="130" t="n"/>
      <c r="NF141" s="130" t="n"/>
      <c r="NG141" s="130" t="n"/>
      <c r="NH141" s="130" t="n"/>
      <c r="NI141" s="130" t="n"/>
      <c r="NJ141" s="130" t="n"/>
      <c r="NK141" s="130" t="n"/>
      <c r="NL141" s="130" t="n"/>
      <c r="NM141" s="130" t="n"/>
      <c r="NN141" s="130" t="n"/>
      <c r="NO141" s="130" t="n"/>
      <c r="NP141" s="130" t="n"/>
      <c r="NQ141" s="130" t="n"/>
      <c r="NR141" s="130" t="n"/>
      <c r="NS141" s="130" t="n"/>
      <c r="NT141" s="130" t="n"/>
      <c r="NU141" s="130" t="n"/>
      <c r="NV141" s="130" t="n"/>
      <c r="NW141" s="130" t="n"/>
      <c r="NX141" s="130" t="n"/>
      <c r="NY141" s="130" t="n"/>
      <c r="NZ141" s="130" t="n"/>
      <c r="OA141" s="130" t="n"/>
      <c r="OB141" s="130" t="n"/>
      <c r="OC141" s="130" t="n"/>
      <c r="OD141" s="130" t="n"/>
      <c r="OE141" s="130" t="n"/>
      <c r="OF141" s="130" t="n"/>
      <c r="OG141" s="130" t="n"/>
      <c r="OH141" s="130" t="n"/>
      <c r="OI141" s="130" t="n"/>
      <c r="OJ141" s="130" t="n"/>
      <c r="OK141" s="130" t="n"/>
      <c r="OL141" s="130" t="n"/>
      <c r="OM141" s="130" t="n"/>
      <c r="ON141" s="130" t="n"/>
      <c r="OO141" s="130" t="n"/>
      <c r="OP141" s="130" t="n"/>
    </row>
    <row r="142" ht="15.75" customFormat="1" customHeight="1" s="131">
      <c r="A142" s="218" t="n"/>
      <c r="D142" s="132" t="n"/>
      <c r="E142" s="128" t="n"/>
      <c r="F142" s="128" t="n"/>
      <c r="G142" s="133" t="n"/>
      <c r="H142" s="133" t="n"/>
      <c r="I142" s="385" t="n"/>
      <c r="J142" s="220" t="inlineStr">
        <is>
          <t>OVERHEAD</t>
        </is>
      </c>
      <c r="K142" s="389" t="n"/>
      <c r="L142" s="152" t="n">
        <v>0.05</v>
      </c>
      <c r="M142" s="152" t="n"/>
      <c r="N142" s="390">
        <f>N139*L142</f>
        <v/>
      </c>
      <c r="O142" s="130" t="n"/>
      <c r="P142" s="130" t="n"/>
      <c r="Q142" s="130" t="n"/>
      <c r="R142" s="130" t="n"/>
      <c r="S142" s="130" t="n"/>
      <c r="T142" s="130" t="n"/>
      <c r="U142" s="130" t="n"/>
      <c r="V142" s="130" t="n"/>
      <c r="W142" s="130" t="n"/>
      <c r="X142" s="130" t="n"/>
      <c r="Y142" s="130" t="n"/>
      <c r="Z142" s="130" t="n"/>
      <c r="AA142" s="130" t="n"/>
      <c r="AB142" s="130" t="n"/>
      <c r="AC142" s="130" t="n"/>
      <c r="AD142" s="130" t="n"/>
      <c r="AE142" s="130" t="n"/>
      <c r="AF142" s="130" t="n"/>
      <c r="AG142" s="130" t="n"/>
      <c r="AH142" s="130" t="n"/>
      <c r="AI142" s="130" t="n"/>
      <c r="AJ142" s="130" t="n"/>
      <c r="AK142" s="130" t="n"/>
      <c r="AL142" s="130" t="n"/>
      <c r="AM142" s="130" t="n"/>
      <c r="AN142" s="130" t="n"/>
      <c r="AO142" s="130" t="n"/>
      <c r="AP142" s="130" t="n"/>
      <c r="AQ142" s="130" t="n"/>
      <c r="AR142" s="130" t="n"/>
      <c r="AS142" s="130" t="n"/>
      <c r="AT142" s="130" t="n"/>
      <c r="AU142" s="130" t="n"/>
      <c r="AV142" s="130" t="n"/>
      <c r="AW142" s="130" t="n"/>
      <c r="AX142" s="130" t="n"/>
      <c r="AY142" s="130" t="n"/>
      <c r="AZ142" s="130" t="n"/>
      <c r="BA142" s="130" t="n"/>
      <c r="BB142" s="130" t="n"/>
      <c r="BC142" s="130" t="n"/>
      <c r="BD142" s="130" t="n"/>
      <c r="BE142" s="130" t="n"/>
      <c r="BF142" s="130" t="n"/>
      <c r="BG142" s="130" t="n"/>
      <c r="BH142" s="130" t="n"/>
      <c r="BI142" s="130" t="n"/>
      <c r="BJ142" s="130" t="n"/>
      <c r="BK142" s="130" t="n"/>
      <c r="BL142" s="130" t="n"/>
      <c r="BM142" s="130" t="n"/>
      <c r="BN142" s="130" t="n"/>
      <c r="BO142" s="130" t="n"/>
      <c r="BP142" s="130" t="n"/>
      <c r="BQ142" s="130" t="n"/>
      <c r="BR142" s="130" t="n"/>
      <c r="BS142" s="130" t="n"/>
      <c r="BT142" s="130" t="n"/>
      <c r="BU142" s="130" t="n"/>
      <c r="BV142" s="130" t="n"/>
      <c r="BW142" s="130" t="n"/>
      <c r="BX142" s="130" t="n"/>
      <c r="BY142" s="130" t="n"/>
      <c r="BZ142" s="130" t="n"/>
      <c r="CA142" s="130" t="n"/>
      <c r="CB142" s="130" t="n"/>
      <c r="CC142" s="130" t="n"/>
      <c r="CD142" s="130" t="n"/>
      <c r="CE142" s="130" t="n"/>
      <c r="CF142" s="130" t="n"/>
      <c r="CG142" s="130" t="n"/>
      <c r="CH142" s="130" t="n"/>
      <c r="CI142" s="130" t="n"/>
      <c r="CJ142" s="130" t="n"/>
      <c r="CK142" s="130" t="n"/>
      <c r="CL142" s="130" t="n"/>
      <c r="CM142" s="130" t="n"/>
      <c r="CN142" s="130" t="n"/>
      <c r="CO142" s="130" t="n"/>
      <c r="CP142" s="130" t="n"/>
      <c r="CQ142" s="130" t="n"/>
      <c r="CR142" s="130" t="n"/>
      <c r="CS142" s="130" t="n"/>
      <c r="CT142" s="130" t="n"/>
      <c r="CU142" s="130" t="n"/>
      <c r="CV142" s="130" t="n"/>
      <c r="CW142" s="130" t="n"/>
      <c r="CX142" s="130" t="n"/>
      <c r="CY142" s="130" t="n"/>
      <c r="CZ142" s="130" t="n"/>
      <c r="DA142" s="130" t="n"/>
      <c r="DB142" s="130" t="n"/>
      <c r="DC142" s="130" t="n"/>
      <c r="DD142" s="130" t="n"/>
      <c r="DE142" s="130" t="n"/>
      <c r="DF142" s="130" t="n"/>
      <c r="DG142" s="130" t="n"/>
      <c r="DH142" s="130" t="n"/>
      <c r="DI142" s="130" t="n"/>
      <c r="DJ142" s="130" t="n"/>
      <c r="DK142" s="130" t="n"/>
      <c r="DL142" s="130" t="n"/>
      <c r="DM142" s="130" t="n"/>
      <c r="DN142" s="130" t="n"/>
      <c r="DO142" s="130" t="n"/>
      <c r="DP142" s="130" t="n"/>
      <c r="DQ142" s="130" t="n"/>
      <c r="DR142" s="130" t="n"/>
      <c r="DS142" s="130" t="n"/>
      <c r="DT142" s="130" t="n"/>
      <c r="DU142" s="130" t="n"/>
      <c r="DV142" s="130" t="n"/>
      <c r="DW142" s="130" t="n"/>
      <c r="DX142" s="130" t="n"/>
      <c r="DY142" s="130" t="n"/>
      <c r="DZ142" s="130" t="n"/>
      <c r="EA142" s="130" t="n"/>
      <c r="EB142" s="130" t="n"/>
      <c r="EC142" s="130" t="n"/>
      <c r="ED142" s="130" t="n"/>
      <c r="EE142" s="130" t="n"/>
      <c r="EF142" s="130" t="n"/>
      <c r="EG142" s="130" t="n"/>
      <c r="EH142" s="130" t="n"/>
      <c r="EI142" s="130" t="n"/>
      <c r="EJ142" s="130" t="n"/>
      <c r="EK142" s="130" t="n"/>
      <c r="EL142" s="130" t="n"/>
      <c r="EM142" s="130" t="n"/>
      <c r="EN142" s="130" t="n"/>
      <c r="EO142" s="130" t="n"/>
      <c r="EP142" s="130" t="n"/>
      <c r="EQ142" s="130" t="n"/>
      <c r="ER142" s="130" t="n"/>
      <c r="ES142" s="130" t="n"/>
      <c r="ET142" s="130" t="n"/>
      <c r="EU142" s="130" t="n"/>
      <c r="EV142" s="130" t="n"/>
      <c r="EW142" s="130" t="n"/>
      <c r="EX142" s="130" t="n"/>
      <c r="EY142" s="130" t="n"/>
      <c r="EZ142" s="130" t="n"/>
      <c r="FA142" s="130" t="n"/>
      <c r="FB142" s="130" t="n"/>
      <c r="FC142" s="130" t="n"/>
      <c r="FD142" s="130" t="n"/>
      <c r="FE142" s="130" t="n"/>
      <c r="FF142" s="130" t="n"/>
      <c r="FG142" s="130" t="n"/>
      <c r="FH142" s="130" t="n"/>
      <c r="FI142" s="130" t="n"/>
      <c r="FJ142" s="130" t="n"/>
      <c r="FK142" s="130" t="n"/>
      <c r="FL142" s="130" t="n"/>
      <c r="FM142" s="130" t="n"/>
      <c r="FN142" s="130" t="n"/>
      <c r="FO142" s="130" t="n"/>
      <c r="FP142" s="130" t="n"/>
      <c r="FQ142" s="130" t="n"/>
      <c r="FR142" s="130" t="n"/>
      <c r="FS142" s="130" t="n"/>
      <c r="FT142" s="130" t="n"/>
      <c r="FU142" s="130" t="n"/>
      <c r="FV142" s="130" t="n"/>
      <c r="FW142" s="130" t="n"/>
      <c r="FX142" s="130" t="n"/>
      <c r="FY142" s="130" t="n"/>
      <c r="FZ142" s="130" t="n"/>
      <c r="GA142" s="130" t="n"/>
      <c r="GB142" s="130" t="n"/>
      <c r="GC142" s="130" t="n"/>
      <c r="GD142" s="130" t="n"/>
      <c r="GE142" s="130" t="n"/>
      <c r="GF142" s="130" t="n"/>
      <c r="GG142" s="130" t="n"/>
      <c r="GH142" s="130" t="n"/>
      <c r="GI142" s="130" t="n"/>
      <c r="GJ142" s="130" t="n"/>
      <c r="GK142" s="130" t="n"/>
      <c r="GL142" s="130" t="n"/>
      <c r="GM142" s="130" t="n"/>
      <c r="GN142" s="130" t="n"/>
      <c r="GO142" s="130" t="n"/>
      <c r="GP142" s="130" t="n"/>
      <c r="GQ142" s="130" t="n"/>
      <c r="GR142" s="130" t="n"/>
      <c r="GS142" s="130" t="n"/>
      <c r="GT142" s="130" t="n"/>
      <c r="GU142" s="130" t="n"/>
      <c r="GV142" s="130" t="n"/>
      <c r="GW142" s="130" t="n"/>
      <c r="GX142" s="130" t="n"/>
      <c r="GY142" s="130" t="n"/>
      <c r="GZ142" s="130" t="n"/>
      <c r="HA142" s="130" t="n"/>
      <c r="HB142" s="130" t="n"/>
      <c r="HC142" s="130" t="n"/>
      <c r="HD142" s="130" t="n"/>
      <c r="HE142" s="130" t="n"/>
      <c r="HF142" s="130" t="n"/>
      <c r="HG142" s="130" t="n"/>
      <c r="HH142" s="130" t="n"/>
      <c r="HI142" s="130" t="n"/>
      <c r="HJ142" s="130" t="n"/>
      <c r="HK142" s="130" t="n"/>
      <c r="HL142" s="130" t="n"/>
      <c r="HM142" s="130" t="n"/>
      <c r="HN142" s="130" t="n"/>
      <c r="HO142" s="130" t="n"/>
      <c r="HP142" s="130" t="n"/>
      <c r="HQ142" s="130" t="n"/>
      <c r="HR142" s="130" t="n"/>
      <c r="HS142" s="130" t="n"/>
      <c r="HT142" s="130" t="n"/>
      <c r="HU142" s="130" t="n"/>
      <c r="HV142" s="130" t="n"/>
      <c r="HW142" s="130" t="n"/>
      <c r="HX142" s="130" t="n"/>
      <c r="HY142" s="130" t="n"/>
      <c r="HZ142" s="130" t="n"/>
      <c r="IA142" s="130" t="n"/>
      <c r="IB142" s="130" t="n"/>
      <c r="IC142" s="130" t="n"/>
      <c r="ID142" s="130" t="n"/>
      <c r="IE142" s="130" t="n"/>
      <c r="IF142" s="130" t="n"/>
      <c r="IG142" s="130" t="n"/>
      <c r="IH142" s="130" t="n"/>
      <c r="II142" s="130" t="n"/>
      <c r="IJ142" s="130" t="n"/>
      <c r="IK142" s="130" t="n"/>
      <c r="IL142" s="130" t="n"/>
      <c r="IM142" s="130" t="n"/>
      <c r="IN142" s="130" t="n"/>
      <c r="IO142" s="130" t="n"/>
      <c r="IP142" s="130" t="n"/>
      <c r="IQ142" s="130" t="n"/>
      <c r="IR142" s="130" t="n"/>
      <c r="IS142" s="130" t="n"/>
      <c r="IT142" s="130" t="n"/>
      <c r="IU142" s="130" t="n"/>
      <c r="IV142" s="130" t="n"/>
      <c r="IW142" s="130" t="n"/>
      <c r="IX142" s="130" t="n"/>
      <c r="IY142" s="130" t="n"/>
      <c r="IZ142" s="130" t="n"/>
      <c r="JA142" s="130" t="n"/>
      <c r="JB142" s="130" t="n"/>
      <c r="JC142" s="130" t="n"/>
      <c r="JD142" s="130" t="n"/>
      <c r="JE142" s="130" t="n"/>
      <c r="JF142" s="130" t="n"/>
      <c r="JG142" s="130" t="n"/>
      <c r="JH142" s="130" t="n"/>
      <c r="JI142" s="130" t="n"/>
      <c r="JJ142" s="130" t="n"/>
      <c r="JK142" s="130" t="n"/>
      <c r="JL142" s="130" t="n"/>
      <c r="JM142" s="130" t="n"/>
      <c r="JN142" s="130" t="n"/>
      <c r="JO142" s="130" t="n"/>
      <c r="JP142" s="130" t="n"/>
      <c r="JQ142" s="130" t="n"/>
      <c r="JR142" s="130" t="n"/>
      <c r="JS142" s="130" t="n"/>
      <c r="JT142" s="130" t="n"/>
      <c r="JU142" s="130" t="n"/>
      <c r="JV142" s="130" t="n"/>
      <c r="JW142" s="130" t="n"/>
      <c r="JX142" s="130" t="n"/>
      <c r="JY142" s="130" t="n"/>
      <c r="JZ142" s="130" t="n"/>
      <c r="KA142" s="130" t="n"/>
      <c r="KB142" s="130" t="n"/>
      <c r="KC142" s="130" t="n"/>
      <c r="KD142" s="130" t="n"/>
      <c r="KE142" s="130" t="n"/>
      <c r="KF142" s="130" t="n"/>
      <c r="KG142" s="130" t="n"/>
      <c r="KH142" s="130" t="n"/>
      <c r="KI142" s="130" t="n"/>
      <c r="KJ142" s="130" t="n"/>
      <c r="KK142" s="130" t="n"/>
      <c r="KL142" s="130" t="n"/>
      <c r="KM142" s="130" t="n"/>
      <c r="KN142" s="130" t="n"/>
      <c r="KO142" s="130" t="n"/>
      <c r="KP142" s="130" t="n"/>
      <c r="KQ142" s="130" t="n"/>
      <c r="KR142" s="130" t="n"/>
      <c r="KS142" s="130" t="n"/>
      <c r="KT142" s="130" t="n"/>
      <c r="KU142" s="130" t="n"/>
      <c r="KV142" s="130" t="n"/>
      <c r="KW142" s="130" t="n"/>
      <c r="KX142" s="130" t="n"/>
      <c r="KY142" s="130" t="n"/>
      <c r="KZ142" s="130" t="n"/>
      <c r="LA142" s="130" t="n"/>
      <c r="LB142" s="130" t="n"/>
      <c r="LC142" s="130" t="n"/>
      <c r="LD142" s="130" t="n"/>
      <c r="LE142" s="130" t="n"/>
      <c r="LF142" s="130" t="n"/>
      <c r="LG142" s="130" t="n"/>
      <c r="LH142" s="130" t="n"/>
      <c r="LI142" s="130" t="n"/>
      <c r="LJ142" s="130" t="n"/>
      <c r="LK142" s="130" t="n"/>
      <c r="LL142" s="130" t="n"/>
      <c r="LM142" s="130" t="n"/>
      <c r="LN142" s="130" t="n"/>
      <c r="LO142" s="130" t="n"/>
      <c r="LP142" s="130" t="n"/>
      <c r="LQ142" s="130" t="n"/>
      <c r="LR142" s="130" t="n"/>
      <c r="LS142" s="130" t="n"/>
      <c r="LT142" s="130" t="n"/>
      <c r="LU142" s="130" t="n"/>
      <c r="LV142" s="130" t="n"/>
      <c r="LW142" s="130" t="n"/>
      <c r="LX142" s="130" t="n"/>
      <c r="LY142" s="130" t="n"/>
      <c r="LZ142" s="130" t="n"/>
      <c r="MA142" s="130" t="n"/>
      <c r="MB142" s="130" t="n"/>
      <c r="MC142" s="130" t="n"/>
      <c r="MD142" s="130" t="n"/>
      <c r="ME142" s="130" t="n"/>
      <c r="MF142" s="130" t="n"/>
      <c r="MG142" s="130" t="n"/>
      <c r="MH142" s="130" t="n"/>
      <c r="MI142" s="130" t="n"/>
      <c r="MJ142" s="130" t="n"/>
      <c r="MK142" s="130" t="n"/>
      <c r="ML142" s="130" t="n"/>
      <c r="MM142" s="130" t="n"/>
      <c r="MN142" s="130" t="n"/>
      <c r="MO142" s="130" t="n"/>
      <c r="MP142" s="130" t="n"/>
      <c r="MQ142" s="130" t="n"/>
      <c r="MR142" s="130" t="n"/>
      <c r="MS142" s="130" t="n"/>
      <c r="MT142" s="130" t="n"/>
      <c r="MU142" s="130" t="n"/>
      <c r="MV142" s="130" t="n"/>
      <c r="MW142" s="130" t="n"/>
      <c r="MX142" s="130" t="n"/>
      <c r="MY142" s="130" t="n"/>
      <c r="MZ142" s="130" t="n"/>
      <c r="NA142" s="130" t="n"/>
      <c r="NB142" s="130" t="n"/>
      <c r="NC142" s="130" t="n"/>
      <c r="ND142" s="130" t="n"/>
      <c r="NE142" s="130" t="n"/>
      <c r="NF142" s="130" t="n"/>
      <c r="NG142" s="130" t="n"/>
      <c r="NH142" s="130" t="n"/>
      <c r="NI142" s="130" t="n"/>
      <c r="NJ142" s="130" t="n"/>
      <c r="NK142" s="130" t="n"/>
      <c r="NL142" s="130" t="n"/>
      <c r="NM142" s="130" t="n"/>
      <c r="NN142" s="130" t="n"/>
      <c r="NO142" s="130" t="n"/>
      <c r="NP142" s="130" t="n"/>
      <c r="NQ142" s="130" t="n"/>
      <c r="NR142" s="130" t="n"/>
      <c r="NS142" s="130" t="n"/>
      <c r="NT142" s="130" t="n"/>
      <c r="NU142" s="130" t="n"/>
      <c r="NV142" s="130" t="n"/>
      <c r="NW142" s="130" t="n"/>
      <c r="NX142" s="130" t="n"/>
      <c r="NY142" s="130" t="n"/>
      <c r="NZ142" s="130" t="n"/>
      <c r="OA142" s="130" t="n"/>
      <c r="OB142" s="130" t="n"/>
      <c r="OC142" s="130" t="n"/>
      <c r="OD142" s="130" t="n"/>
      <c r="OE142" s="130" t="n"/>
      <c r="OF142" s="130" t="n"/>
      <c r="OG142" s="130" t="n"/>
      <c r="OH142" s="130" t="n"/>
      <c r="OI142" s="130" t="n"/>
      <c r="OJ142" s="130" t="n"/>
      <c r="OK142" s="130" t="n"/>
      <c r="OL142" s="130" t="n"/>
      <c r="OM142" s="130" t="n"/>
      <c r="ON142" s="130" t="n"/>
      <c r="OO142" s="130" t="n"/>
      <c r="OP142" s="130" t="n"/>
    </row>
    <row r="143" ht="15.75" customFormat="1" customHeight="1" s="131">
      <c r="A143" s="135" t="n"/>
      <c r="B143" s="136" t="n"/>
      <c r="C143" s="128" t="n"/>
      <c r="E143" s="128" t="n"/>
      <c r="F143" s="128" t="n"/>
      <c r="G143" s="133" t="n"/>
      <c r="H143" s="133" t="n"/>
      <c r="I143" s="385" t="n"/>
      <c r="J143" s="220" t="inlineStr">
        <is>
          <t>PROFIT</t>
        </is>
      </c>
      <c r="K143" s="389" t="n"/>
      <c r="L143" s="152" t="n">
        <v>0.15</v>
      </c>
      <c r="M143" s="152" t="n"/>
      <c r="N143" s="390">
        <f>N139*L143</f>
        <v/>
      </c>
      <c r="O143" s="130" t="n"/>
      <c r="P143" s="130" t="n"/>
      <c r="Q143" s="130" t="n"/>
      <c r="R143" s="130" t="n"/>
      <c r="S143" s="130" t="n"/>
      <c r="T143" s="130" t="n"/>
      <c r="U143" s="130" t="n"/>
      <c r="V143" s="130" t="n"/>
      <c r="W143" s="130" t="n"/>
      <c r="X143" s="130" t="n"/>
      <c r="Y143" s="130" t="n"/>
      <c r="Z143" s="130" t="n"/>
      <c r="AA143" s="130" t="n"/>
      <c r="AB143" s="130" t="n"/>
      <c r="AC143" s="130" t="n"/>
      <c r="AD143" s="130" t="n"/>
      <c r="AE143" s="130" t="n"/>
      <c r="AF143" s="130" t="n"/>
      <c r="AG143" s="130" t="n"/>
      <c r="AH143" s="130" t="n"/>
      <c r="AI143" s="130" t="n"/>
      <c r="AJ143" s="130" t="n"/>
      <c r="AK143" s="130" t="n"/>
      <c r="AL143" s="130" t="n"/>
      <c r="AM143" s="130" t="n"/>
      <c r="AN143" s="130" t="n"/>
      <c r="AO143" s="130" t="n"/>
      <c r="AP143" s="130" t="n"/>
      <c r="AQ143" s="130" t="n"/>
      <c r="AR143" s="130" t="n"/>
      <c r="AS143" s="130" t="n"/>
      <c r="AT143" s="130" t="n"/>
      <c r="AU143" s="130" t="n"/>
      <c r="AV143" s="130" t="n"/>
      <c r="AW143" s="130" t="n"/>
      <c r="AX143" s="130" t="n"/>
      <c r="AY143" s="130" t="n"/>
      <c r="AZ143" s="130" t="n"/>
      <c r="BA143" s="130" t="n"/>
      <c r="BB143" s="130" t="n"/>
      <c r="BC143" s="130" t="n"/>
      <c r="BD143" s="130" t="n"/>
      <c r="BE143" s="130" t="n"/>
      <c r="BF143" s="130" t="n"/>
      <c r="BG143" s="130" t="n"/>
      <c r="BH143" s="130" t="n"/>
      <c r="BI143" s="130" t="n"/>
      <c r="BJ143" s="130" t="n"/>
      <c r="BK143" s="130" t="n"/>
      <c r="BL143" s="130" t="n"/>
      <c r="BM143" s="130" t="n"/>
      <c r="BN143" s="130" t="n"/>
      <c r="BO143" s="130" t="n"/>
      <c r="BP143" s="130" t="n"/>
      <c r="BQ143" s="130" t="n"/>
      <c r="BR143" s="130" t="n"/>
      <c r="BS143" s="130" t="n"/>
      <c r="BT143" s="130" t="n"/>
      <c r="BU143" s="130" t="n"/>
      <c r="BV143" s="130" t="n"/>
      <c r="BW143" s="130" t="n"/>
      <c r="BX143" s="130" t="n"/>
      <c r="BY143" s="130" t="n"/>
      <c r="BZ143" s="130" t="n"/>
      <c r="CA143" s="130" t="n"/>
      <c r="CB143" s="130" t="n"/>
      <c r="CC143" s="130" t="n"/>
      <c r="CD143" s="130" t="n"/>
      <c r="CE143" s="130" t="n"/>
      <c r="CF143" s="130" t="n"/>
      <c r="CG143" s="130" t="n"/>
      <c r="CH143" s="130" t="n"/>
      <c r="CI143" s="130" t="n"/>
      <c r="CJ143" s="130" t="n"/>
      <c r="CK143" s="130" t="n"/>
      <c r="CL143" s="130" t="n"/>
      <c r="CM143" s="130" t="n"/>
      <c r="CN143" s="130" t="n"/>
      <c r="CO143" s="130" t="n"/>
      <c r="CP143" s="130" t="n"/>
      <c r="CQ143" s="130" t="n"/>
      <c r="CR143" s="130" t="n"/>
      <c r="CS143" s="130" t="n"/>
      <c r="CT143" s="130" t="n"/>
      <c r="CU143" s="130" t="n"/>
      <c r="CV143" s="130" t="n"/>
      <c r="CW143" s="130" t="n"/>
      <c r="CX143" s="130" t="n"/>
      <c r="CY143" s="130" t="n"/>
      <c r="CZ143" s="130" t="n"/>
      <c r="DA143" s="130" t="n"/>
      <c r="DB143" s="130" t="n"/>
      <c r="DC143" s="130" t="n"/>
      <c r="DD143" s="130" t="n"/>
      <c r="DE143" s="130" t="n"/>
      <c r="DF143" s="130" t="n"/>
      <c r="DG143" s="130" t="n"/>
      <c r="DH143" s="130" t="n"/>
      <c r="DI143" s="130" t="n"/>
      <c r="DJ143" s="130" t="n"/>
      <c r="DK143" s="130" t="n"/>
      <c r="DL143" s="130" t="n"/>
      <c r="DM143" s="130" t="n"/>
      <c r="DN143" s="130" t="n"/>
      <c r="DO143" s="130" t="n"/>
      <c r="DP143" s="130" t="n"/>
      <c r="DQ143" s="130" t="n"/>
      <c r="DR143" s="130" t="n"/>
      <c r="DS143" s="130" t="n"/>
      <c r="DT143" s="130" t="n"/>
      <c r="DU143" s="130" t="n"/>
      <c r="DV143" s="130" t="n"/>
      <c r="DW143" s="130" t="n"/>
      <c r="DX143" s="130" t="n"/>
      <c r="DY143" s="130" t="n"/>
      <c r="DZ143" s="130" t="n"/>
      <c r="EA143" s="130" t="n"/>
      <c r="EB143" s="130" t="n"/>
      <c r="EC143" s="130" t="n"/>
      <c r="ED143" s="130" t="n"/>
      <c r="EE143" s="130" t="n"/>
      <c r="EF143" s="130" t="n"/>
      <c r="EG143" s="130" t="n"/>
      <c r="EH143" s="130" t="n"/>
      <c r="EI143" s="130" t="n"/>
      <c r="EJ143" s="130" t="n"/>
      <c r="EK143" s="130" t="n"/>
      <c r="EL143" s="130" t="n"/>
      <c r="EM143" s="130" t="n"/>
      <c r="EN143" s="130" t="n"/>
      <c r="EO143" s="130" t="n"/>
      <c r="EP143" s="130" t="n"/>
      <c r="EQ143" s="130" t="n"/>
      <c r="ER143" s="130" t="n"/>
      <c r="ES143" s="130" t="n"/>
      <c r="ET143" s="130" t="n"/>
      <c r="EU143" s="130" t="n"/>
      <c r="EV143" s="130" t="n"/>
      <c r="EW143" s="130" t="n"/>
      <c r="EX143" s="130" t="n"/>
      <c r="EY143" s="130" t="n"/>
      <c r="EZ143" s="130" t="n"/>
      <c r="FA143" s="130" t="n"/>
      <c r="FB143" s="130" t="n"/>
      <c r="FC143" s="130" t="n"/>
      <c r="FD143" s="130" t="n"/>
      <c r="FE143" s="130" t="n"/>
      <c r="FF143" s="130" t="n"/>
      <c r="FG143" s="130" t="n"/>
      <c r="FH143" s="130" t="n"/>
      <c r="FI143" s="130" t="n"/>
      <c r="FJ143" s="130" t="n"/>
      <c r="FK143" s="130" t="n"/>
      <c r="FL143" s="130" t="n"/>
      <c r="FM143" s="130" t="n"/>
      <c r="FN143" s="130" t="n"/>
      <c r="FO143" s="130" t="n"/>
      <c r="FP143" s="130" t="n"/>
      <c r="FQ143" s="130" t="n"/>
      <c r="FR143" s="130" t="n"/>
      <c r="FS143" s="130" t="n"/>
      <c r="FT143" s="130" t="n"/>
      <c r="FU143" s="130" t="n"/>
      <c r="FV143" s="130" t="n"/>
      <c r="FW143" s="130" t="n"/>
      <c r="FX143" s="130" t="n"/>
      <c r="FY143" s="130" t="n"/>
      <c r="FZ143" s="130" t="n"/>
      <c r="GA143" s="130" t="n"/>
      <c r="GB143" s="130" t="n"/>
      <c r="GC143" s="130" t="n"/>
      <c r="GD143" s="130" t="n"/>
      <c r="GE143" s="130" t="n"/>
      <c r="GF143" s="130" t="n"/>
      <c r="GG143" s="130" t="n"/>
      <c r="GH143" s="130" t="n"/>
      <c r="GI143" s="130" t="n"/>
      <c r="GJ143" s="130" t="n"/>
      <c r="GK143" s="130" t="n"/>
      <c r="GL143" s="130" t="n"/>
      <c r="GM143" s="130" t="n"/>
      <c r="GN143" s="130" t="n"/>
      <c r="GO143" s="130" t="n"/>
      <c r="GP143" s="130" t="n"/>
      <c r="GQ143" s="130" t="n"/>
      <c r="GR143" s="130" t="n"/>
      <c r="GS143" s="130" t="n"/>
      <c r="GT143" s="130" t="n"/>
      <c r="GU143" s="130" t="n"/>
      <c r="GV143" s="130" t="n"/>
      <c r="GW143" s="130" t="n"/>
      <c r="GX143" s="130" t="n"/>
      <c r="GY143" s="130" t="n"/>
      <c r="GZ143" s="130" t="n"/>
      <c r="HA143" s="130" t="n"/>
      <c r="HB143" s="130" t="n"/>
      <c r="HC143" s="130" t="n"/>
      <c r="HD143" s="130" t="n"/>
      <c r="HE143" s="130" t="n"/>
      <c r="HF143" s="130" t="n"/>
      <c r="HG143" s="130" t="n"/>
      <c r="HH143" s="130" t="n"/>
      <c r="HI143" s="130" t="n"/>
      <c r="HJ143" s="130" t="n"/>
      <c r="HK143" s="130" t="n"/>
      <c r="HL143" s="130" t="n"/>
      <c r="HM143" s="130" t="n"/>
      <c r="HN143" s="130" t="n"/>
      <c r="HO143" s="130" t="n"/>
      <c r="HP143" s="130" t="n"/>
      <c r="HQ143" s="130" t="n"/>
      <c r="HR143" s="130" t="n"/>
      <c r="HS143" s="130" t="n"/>
      <c r="HT143" s="130" t="n"/>
      <c r="HU143" s="130" t="n"/>
      <c r="HV143" s="130" t="n"/>
      <c r="HW143" s="130" t="n"/>
      <c r="HX143" s="130" t="n"/>
      <c r="HY143" s="130" t="n"/>
      <c r="HZ143" s="130" t="n"/>
      <c r="IA143" s="130" t="n"/>
      <c r="IB143" s="130" t="n"/>
      <c r="IC143" s="130" t="n"/>
      <c r="ID143" s="130" t="n"/>
      <c r="IE143" s="130" t="n"/>
      <c r="IF143" s="130" t="n"/>
      <c r="IG143" s="130" t="n"/>
      <c r="IH143" s="130" t="n"/>
      <c r="II143" s="130" t="n"/>
      <c r="IJ143" s="130" t="n"/>
      <c r="IK143" s="130" t="n"/>
      <c r="IL143" s="130" t="n"/>
      <c r="IM143" s="130" t="n"/>
      <c r="IN143" s="130" t="n"/>
      <c r="IO143" s="130" t="n"/>
      <c r="IP143" s="130" t="n"/>
      <c r="IQ143" s="130" t="n"/>
      <c r="IR143" s="130" t="n"/>
      <c r="IS143" s="130" t="n"/>
      <c r="IT143" s="130" t="n"/>
      <c r="IU143" s="130" t="n"/>
      <c r="IV143" s="130" t="n"/>
      <c r="IW143" s="130" t="n"/>
      <c r="IX143" s="130" t="n"/>
      <c r="IY143" s="130" t="n"/>
      <c r="IZ143" s="130" t="n"/>
      <c r="JA143" s="130" t="n"/>
      <c r="JB143" s="130" t="n"/>
      <c r="JC143" s="130" t="n"/>
      <c r="JD143" s="130" t="n"/>
      <c r="JE143" s="130" t="n"/>
      <c r="JF143" s="130" t="n"/>
      <c r="JG143" s="130" t="n"/>
      <c r="JH143" s="130" t="n"/>
      <c r="JI143" s="130" t="n"/>
      <c r="JJ143" s="130" t="n"/>
      <c r="JK143" s="130" t="n"/>
      <c r="JL143" s="130" t="n"/>
      <c r="JM143" s="130" t="n"/>
      <c r="JN143" s="130" t="n"/>
      <c r="JO143" s="130" t="n"/>
      <c r="JP143" s="130" t="n"/>
      <c r="JQ143" s="130" t="n"/>
      <c r="JR143" s="130" t="n"/>
      <c r="JS143" s="130" t="n"/>
      <c r="JT143" s="130" t="n"/>
      <c r="JU143" s="130" t="n"/>
      <c r="JV143" s="130" t="n"/>
      <c r="JW143" s="130" t="n"/>
      <c r="JX143" s="130" t="n"/>
      <c r="JY143" s="130" t="n"/>
      <c r="JZ143" s="130" t="n"/>
      <c r="KA143" s="130" t="n"/>
      <c r="KB143" s="130" t="n"/>
      <c r="KC143" s="130" t="n"/>
      <c r="KD143" s="130" t="n"/>
      <c r="KE143" s="130" t="n"/>
      <c r="KF143" s="130" t="n"/>
      <c r="KG143" s="130" t="n"/>
      <c r="KH143" s="130" t="n"/>
      <c r="KI143" s="130" t="n"/>
      <c r="KJ143" s="130" t="n"/>
      <c r="KK143" s="130" t="n"/>
      <c r="KL143" s="130" t="n"/>
      <c r="KM143" s="130" t="n"/>
      <c r="KN143" s="130" t="n"/>
      <c r="KO143" s="130" t="n"/>
      <c r="KP143" s="130" t="n"/>
      <c r="KQ143" s="130" t="n"/>
      <c r="KR143" s="130" t="n"/>
      <c r="KS143" s="130" t="n"/>
      <c r="KT143" s="130" t="n"/>
      <c r="KU143" s="130" t="n"/>
      <c r="KV143" s="130" t="n"/>
      <c r="KW143" s="130" t="n"/>
      <c r="KX143" s="130" t="n"/>
      <c r="KY143" s="130" t="n"/>
      <c r="KZ143" s="130" t="n"/>
      <c r="LA143" s="130" t="n"/>
      <c r="LB143" s="130" t="n"/>
      <c r="LC143" s="130" t="n"/>
      <c r="LD143" s="130" t="n"/>
      <c r="LE143" s="130" t="n"/>
      <c r="LF143" s="130" t="n"/>
      <c r="LG143" s="130" t="n"/>
      <c r="LH143" s="130" t="n"/>
      <c r="LI143" s="130" t="n"/>
      <c r="LJ143" s="130" t="n"/>
      <c r="LK143" s="130" t="n"/>
      <c r="LL143" s="130" t="n"/>
      <c r="LM143" s="130" t="n"/>
      <c r="LN143" s="130" t="n"/>
      <c r="LO143" s="130" t="n"/>
      <c r="LP143" s="130" t="n"/>
      <c r="LQ143" s="130" t="n"/>
      <c r="LR143" s="130" t="n"/>
      <c r="LS143" s="130" t="n"/>
      <c r="LT143" s="130" t="n"/>
      <c r="LU143" s="130" t="n"/>
      <c r="LV143" s="130" t="n"/>
      <c r="LW143" s="130" t="n"/>
      <c r="LX143" s="130" t="n"/>
      <c r="LY143" s="130" t="n"/>
      <c r="LZ143" s="130" t="n"/>
      <c r="MA143" s="130" t="n"/>
      <c r="MB143" s="130" t="n"/>
      <c r="MC143" s="130" t="n"/>
      <c r="MD143" s="130" t="n"/>
      <c r="ME143" s="130" t="n"/>
      <c r="MF143" s="130" t="n"/>
      <c r="MG143" s="130" t="n"/>
      <c r="MH143" s="130" t="n"/>
      <c r="MI143" s="130" t="n"/>
      <c r="MJ143" s="130" t="n"/>
      <c r="MK143" s="130" t="n"/>
      <c r="ML143" s="130" t="n"/>
      <c r="MM143" s="130" t="n"/>
      <c r="MN143" s="130" t="n"/>
      <c r="MO143" s="130" t="n"/>
      <c r="MP143" s="130" t="n"/>
      <c r="MQ143" s="130" t="n"/>
      <c r="MR143" s="130" t="n"/>
      <c r="MS143" s="130" t="n"/>
      <c r="MT143" s="130" t="n"/>
      <c r="MU143" s="130" t="n"/>
      <c r="MV143" s="130" t="n"/>
      <c r="MW143" s="130" t="n"/>
      <c r="MX143" s="130" t="n"/>
      <c r="MY143" s="130" t="n"/>
      <c r="MZ143" s="130" t="n"/>
      <c r="NA143" s="130" t="n"/>
      <c r="NB143" s="130" t="n"/>
      <c r="NC143" s="130" t="n"/>
      <c r="ND143" s="130" t="n"/>
      <c r="NE143" s="130" t="n"/>
      <c r="NF143" s="130" t="n"/>
      <c r="NG143" s="130" t="n"/>
      <c r="NH143" s="130" t="n"/>
      <c r="NI143" s="130" t="n"/>
      <c r="NJ143" s="130" t="n"/>
      <c r="NK143" s="130" t="n"/>
      <c r="NL143" s="130" t="n"/>
      <c r="NM143" s="130" t="n"/>
      <c r="NN143" s="130" t="n"/>
      <c r="NO143" s="130" t="n"/>
      <c r="NP143" s="130" t="n"/>
      <c r="NQ143" s="130" t="n"/>
      <c r="NR143" s="130" t="n"/>
      <c r="NS143" s="130" t="n"/>
      <c r="NT143" s="130" t="n"/>
      <c r="NU143" s="130" t="n"/>
      <c r="NV143" s="130" t="n"/>
      <c r="NW143" s="130" t="n"/>
      <c r="NX143" s="130" t="n"/>
      <c r="NY143" s="130" t="n"/>
      <c r="NZ143" s="130" t="n"/>
      <c r="OA143" s="130" t="n"/>
      <c r="OB143" s="130" t="n"/>
      <c r="OC143" s="130" t="n"/>
      <c r="OD143" s="130" t="n"/>
      <c r="OE143" s="130" t="n"/>
      <c r="OF143" s="130" t="n"/>
      <c r="OG143" s="130" t="n"/>
      <c r="OH143" s="130" t="n"/>
      <c r="OI143" s="130" t="n"/>
      <c r="OJ143" s="130" t="n"/>
      <c r="OK143" s="130" t="n"/>
      <c r="OL143" s="130" t="n"/>
      <c r="OM143" s="130" t="n"/>
      <c r="ON143" s="130" t="n"/>
      <c r="OO143" s="130" t="n"/>
      <c r="OP143" s="130" t="n"/>
    </row>
    <row r="144" ht="15.75" customFormat="1" customHeight="1" s="131">
      <c r="A144" s="135" t="n"/>
      <c r="B144" s="136" t="n"/>
      <c r="C144" s="128" t="n"/>
      <c r="E144" s="128" t="n"/>
      <c r="F144" s="128" t="n"/>
      <c r="G144" s="133" t="n"/>
      <c r="H144" s="133" t="n"/>
      <c r="I144" s="385" t="n"/>
      <c r="J144" s="220" t="inlineStr">
        <is>
          <t>INSURANCE</t>
        </is>
      </c>
      <c r="K144" s="389" t="n"/>
      <c r="L144" s="152" t="n">
        <v>0.01</v>
      </c>
      <c r="M144" s="152" t="n"/>
      <c r="N144" s="390">
        <f>N139*L144</f>
        <v/>
      </c>
      <c r="O144" s="130" t="n"/>
      <c r="P144" s="130" t="n"/>
      <c r="Q144" s="130" t="n"/>
      <c r="R144" s="130" t="n"/>
      <c r="S144" s="130" t="n"/>
      <c r="T144" s="130" t="n"/>
      <c r="U144" s="130" t="n"/>
      <c r="V144" s="130" t="n"/>
      <c r="W144" s="130" t="n"/>
      <c r="X144" s="130" t="n"/>
      <c r="Y144" s="130" t="n"/>
      <c r="Z144" s="130" t="n"/>
      <c r="AA144" s="130" t="n"/>
      <c r="AB144" s="130" t="n"/>
      <c r="AC144" s="130" t="n"/>
      <c r="AD144" s="130" t="n"/>
      <c r="AE144" s="130" t="n"/>
      <c r="AF144" s="130" t="n"/>
      <c r="AG144" s="130" t="n"/>
      <c r="AH144" s="130" t="n"/>
      <c r="AI144" s="130" t="n"/>
      <c r="AJ144" s="130" t="n"/>
      <c r="AK144" s="130" t="n"/>
      <c r="AL144" s="130" t="n"/>
      <c r="AM144" s="130" t="n"/>
      <c r="AN144" s="130" t="n"/>
      <c r="AO144" s="130" t="n"/>
      <c r="AP144" s="130" t="n"/>
      <c r="AQ144" s="130" t="n"/>
      <c r="AR144" s="130" t="n"/>
      <c r="AS144" s="130" t="n"/>
      <c r="AT144" s="130" t="n"/>
      <c r="AU144" s="130" t="n"/>
      <c r="AV144" s="130" t="n"/>
      <c r="AW144" s="130" t="n"/>
      <c r="AX144" s="130" t="n"/>
      <c r="AY144" s="130" t="n"/>
      <c r="AZ144" s="130" t="n"/>
      <c r="BA144" s="130" t="n"/>
      <c r="BB144" s="130" t="n"/>
      <c r="BC144" s="130" t="n"/>
      <c r="BD144" s="130" t="n"/>
      <c r="BE144" s="130" t="n"/>
      <c r="BF144" s="130" t="n"/>
      <c r="BG144" s="130" t="n"/>
      <c r="BH144" s="130" t="n"/>
      <c r="BI144" s="130" t="n"/>
      <c r="BJ144" s="130" t="n"/>
      <c r="BK144" s="130" t="n"/>
      <c r="BL144" s="130" t="n"/>
      <c r="BM144" s="130" t="n"/>
      <c r="BN144" s="130" t="n"/>
      <c r="BO144" s="130" t="n"/>
      <c r="BP144" s="130" t="n"/>
      <c r="BQ144" s="130" t="n"/>
      <c r="BR144" s="130" t="n"/>
      <c r="BS144" s="130" t="n"/>
      <c r="BT144" s="130" t="n"/>
      <c r="BU144" s="130" t="n"/>
      <c r="BV144" s="130" t="n"/>
      <c r="BW144" s="130" t="n"/>
      <c r="BX144" s="130" t="n"/>
      <c r="BY144" s="130" t="n"/>
      <c r="BZ144" s="130" t="n"/>
      <c r="CA144" s="130" t="n"/>
      <c r="CB144" s="130" t="n"/>
      <c r="CC144" s="130" t="n"/>
      <c r="CD144" s="130" t="n"/>
      <c r="CE144" s="130" t="n"/>
      <c r="CF144" s="130" t="n"/>
      <c r="CG144" s="130" t="n"/>
      <c r="CH144" s="130" t="n"/>
      <c r="CI144" s="130" t="n"/>
      <c r="CJ144" s="130" t="n"/>
      <c r="CK144" s="130" t="n"/>
      <c r="CL144" s="130" t="n"/>
      <c r="CM144" s="130" t="n"/>
      <c r="CN144" s="130" t="n"/>
      <c r="CO144" s="130" t="n"/>
      <c r="CP144" s="130" t="n"/>
      <c r="CQ144" s="130" t="n"/>
      <c r="CR144" s="130" t="n"/>
      <c r="CS144" s="130" t="n"/>
      <c r="CT144" s="130" t="n"/>
      <c r="CU144" s="130" t="n"/>
      <c r="CV144" s="130" t="n"/>
      <c r="CW144" s="130" t="n"/>
      <c r="CX144" s="130" t="n"/>
      <c r="CY144" s="130" t="n"/>
      <c r="CZ144" s="130" t="n"/>
      <c r="DA144" s="130" t="n"/>
      <c r="DB144" s="130" t="n"/>
      <c r="DC144" s="130" t="n"/>
      <c r="DD144" s="130" t="n"/>
      <c r="DE144" s="130" t="n"/>
      <c r="DF144" s="130" t="n"/>
      <c r="DG144" s="130" t="n"/>
      <c r="DH144" s="130" t="n"/>
      <c r="DI144" s="130" t="n"/>
      <c r="DJ144" s="130" t="n"/>
      <c r="DK144" s="130" t="n"/>
      <c r="DL144" s="130" t="n"/>
      <c r="DM144" s="130" t="n"/>
      <c r="DN144" s="130" t="n"/>
      <c r="DO144" s="130" t="n"/>
      <c r="DP144" s="130" t="n"/>
      <c r="DQ144" s="130" t="n"/>
      <c r="DR144" s="130" t="n"/>
      <c r="DS144" s="130" t="n"/>
      <c r="DT144" s="130" t="n"/>
      <c r="DU144" s="130" t="n"/>
      <c r="DV144" s="130" t="n"/>
      <c r="DW144" s="130" t="n"/>
      <c r="DX144" s="130" t="n"/>
      <c r="DY144" s="130" t="n"/>
      <c r="DZ144" s="130" t="n"/>
      <c r="EA144" s="130" t="n"/>
      <c r="EB144" s="130" t="n"/>
      <c r="EC144" s="130" t="n"/>
      <c r="ED144" s="130" t="n"/>
      <c r="EE144" s="130" t="n"/>
      <c r="EF144" s="130" t="n"/>
      <c r="EG144" s="130" t="n"/>
      <c r="EH144" s="130" t="n"/>
      <c r="EI144" s="130" t="n"/>
      <c r="EJ144" s="130" t="n"/>
      <c r="EK144" s="130" t="n"/>
      <c r="EL144" s="130" t="n"/>
      <c r="EM144" s="130" t="n"/>
      <c r="EN144" s="130" t="n"/>
      <c r="EO144" s="130" t="n"/>
      <c r="EP144" s="130" t="n"/>
      <c r="EQ144" s="130" t="n"/>
      <c r="ER144" s="130" t="n"/>
      <c r="ES144" s="130" t="n"/>
      <c r="ET144" s="130" t="n"/>
      <c r="EU144" s="130" t="n"/>
      <c r="EV144" s="130" t="n"/>
      <c r="EW144" s="130" t="n"/>
      <c r="EX144" s="130" t="n"/>
      <c r="EY144" s="130" t="n"/>
      <c r="EZ144" s="130" t="n"/>
      <c r="FA144" s="130" t="n"/>
      <c r="FB144" s="130" t="n"/>
      <c r="FC144" s="130" t="n"/>
      <c r="FD144" s="130" t="n"/>
      <c r="FE144" s="130" t="n"/>
      <c r="FF144" s="130" t="n"/>
      <c r="FG144" s="130" t="n"/>
      <c r="FH144" s="130" t="n"/>
      <c r="FI144" s="130" t="n"/>
      <c r="FJ144" s="130" t="n"/>
      <c r="FK144" s="130" t="n"/>
      <c r="FL144" s="130" t="n"/>
      <c r="FM144" s="130" t="n"/>
      <c r="FN144" s="130" t="n"/>
      <c r="FO144" s="130" t="n"/>
      <c r="FP144" s="130" t="n"/>
      <c r="FQ144" s="130" t="n"/>
      <c r="FR144" s="130" t="n"/>
      <c r="FS144" s="130" t="n"/>
      <c r="FT144" s="130" t="n"/>
      <c r="FU144" s="130" t="n"/>
      <c r="FV144" s="130" t="n"/>
      <c r="FW144" s="130" t="n"/>
      <c r="FX144" s="130" t="n"/>
      <c r="FY144" s="130" t="n"/>
      <c r="FZ144" s="130" t="n"/>
      <c r="GA144" s="130" t="n"/>
      <c r="GB144" s="130" t="n"/>
      <c r="GC144" s="130" t="n"/>
      <c r="GD144" s="130" t="n"/>
      <c r="GE144" s="130" t="n"/>
      <c r="GF144" s="130" t="n"/>
      <c r="GG144" s="130" t="n"/>
      <c r="GH144" s="130" t="n"/>
      <c r="GI144" s="130" t="n"/>
      <c r="GJ144" s="130" t="n"/>
      <c r="GK144" s="130" t="n"/>
      <c r="GL144" s="130" t="n"/>
      <c r="GM144" s="130" t="n"/>
      <c r="GN144" s="130" t="n"/>
      <c r="GO144" s="130" t="n"/>
      <c r="GP144" s="130" t="n"/>
      <c r="GQ144" s="130" t="n"/>
      <c r="GR144" s="130" t="n"/>
      <c r="GS144" s="130" t="n"/>
      <c r="GT144" s="130" t="n"/>
      <c r="GU144" s="130" t="n"/>
      <c r="GV144" s="130" t="n"/>
      <c r="GW144" s="130" t="n"/>
      <c r="GX144" s="130" t="n"/>
      <c r="GY144" s="130" t="n"/>
      <c r="GZ144" s="130" t="n"/>
      <c r="HA144" s="130" t="n"/>
      <c r="HB144" s="130" t="n"/>
      <c r="HC144" s="130" t="n"/>
      <c r="HD144" s="130" t="n"/>
      <c r="HE144" s="130" t="n"/>
      <c r="HF144" s="130" t="n"/>
      <c r="HG144" s="130" t="n"/>
      <c r="HH144" s="130" t="n"/>
      <c r="HI144" s="130" t="n"/>
      <c r="HJ144" s="130" t="n"/>
      <c r="HK144" s="130" t="n"/>
      <c r="HL144" s="130" t="n"/>
      <c r="HM144" s="130" t="n"/>
      <c r="HN144" s="130" t="n"/>
      <c r="HO144" s="130" t="n"/>
      <c r="HP144" s="130" t="n"/>
      <c r="HQ144" s="130" t="n"/>
      <c r="HR144" s="130" t="n"/>
      <c r="HS144" s="130" t="n"/>
      <c r="HT144" s="130" t="n"/>
      <c r="HU144" s="130" t="n"/>
      <c r="HV144" s="130" t="n"/>
      <c r="HW144" s="130" t="n"/>
      <c r="HX144" s="130" t="n"/>
      <c r="HY144" s="130" t="n"/>
      <c r="HZ144" s="130" t="n"/>
      <c r="IA144" s="130" t="n"/>
      <c r="IB144" s="130" t="n"/>
      <c r="IC144" s="130" t="n"/>
      <c r="ID144" s="130" t="n"/>
      <c r="IE144" s="130" t="n"/>
      <c r="IF144" s="130" t="n"/>
      <c r="IG144" s="130" t="n"/>
      <c r="IH144" s="130" t="n"/>
      <c r="II144" s="130" t="n"/>
      <c r="IJ144" s="130" t="n"/>
      <c r="IK144" s="130" t="n"/>
      <c r="IL144" s="130" t="n"/>
      <c r="IM144" s="130" t="n"/>
      <c r="IN144" s="130" t="n"/>
      <c r="IO144" s="130" t="n"/>
      <c r="IP144" s="130" t="n"/>
      <c r="IQ144" s="130" t="n"/>
      <c r="IR144" s="130" t="n"/>
      <c r="IS144" s="130" t="n"/>
      <c r="IT144" s="130" t="n"/>
      <c r="IU144" s="130" t="n"/>
      <c r="IV144" s="130" t="n"/>
      <c r="IW144" s="130" t="n"/>
      <c r="IX144" s="130" t="n"/>
      <c r="IY144" s="130" t="n"/>
      <c r="IZ144" s="130" t="n"/>
      <c r="JA144" s="130" t="n"/>
      <c r="JB144" s="130" t="n"/>
      <c r="JC144" s="130" t="n"/>
      <c r="JD144" s="130" t="n"/>
      <c r="JE144" s="130" t="n"/>
      <c r="JF144" s="130" t="n"/>
      <c r="JG144" s="130" t="n"/>
      <c r="JH144" s="130" t="n"/>
      <c r="JI144" s="130" t="n"/>
      <c r="JJ144" s="130" t="n"/>
      <c r="JK144" s="130" t="n"/>
      <c r="JL144" s="130" t="n"/>
      <c r="JM144" s="130" t="n"/>
      <c r="JN144" s="130" t="n"/>
      <c r="JO144" s="130" t="n"/>
      <c r="JP144" s="130" t="n"/>
      <c r="JQ144" s="130" t="n"/>
      <c r="JR144" s="130" t="n"/>
      <c r="JS144" s="130" t="n"/>
      <c r="JT144" s="130" t="n"/>
      <c r="JU144" s="130" t="n"/>
      <c r="JV144" s="130" t="n"/>
      <c r="JW144" s="130" t="n"/>
      <c r="JX144" s="130" t="n"/>
      <c r="JY144" s="130" t="n"/>
      <c r="JZ144" s="130" t="n"/>
      <c r="KA144" s="130" t="n"/>
      <c r="KB144" s="130" t="n"/>
      <c r="KC144" s="130" t="n"/>
      <c r="KD144" s="130" t="n"/>
      <c r="KE144" s="130" t="n"/>
      <c r="KF144" s="130" t="n"/>
      <c r="KG144" s="130" t="n"/>
      <c r="KH144" s="130" t="n"/>
      <c r="KI144" s="130" t="n"/>
      <c r="KJ144" s="130" t="n"/>
      <c r="KK144" s="130" t="n"/>
      <c r="KL144" s="130" t="n"/>
      <c r="KM144" s="130" t="n"/>
      <c r="KN144" s="130" t="n"/>
      <c r="KO144" s="130" t="n"/>
      <c r="KP144" s="130" t="n"/>
      <c r="KQ144" s="130" t="n"/>
      <c r="KR144" s="130" t="n"/>
      <c r="KS144" s="130" t="n"/>
      <c r="KT144" s="130" t="n"/>
      <c r="KU144" s="130" t="n"/>
      <c r="KV144" s="130" t="n"/>
      <c r="KW144" s="130" t="n"/>
      <c r="KX144" s="130" t="n"/>
      <c r="KY144" s="130" t="n"/>
      <c r="KZ144" s="130" t="n"/>
      <c r="LA144" s="130" t="n"/>
      <c r="LB144" s="130" t="n"/>
      <c r="LC144" s="130" t="n"/>
      <c r="LD144" s="130" t="n"/>
      <c r="LE144" s="130" t="n"/>
      <c r="LF144" s="130" t="n"/>
      <c r="LG144" s="130" t="n"/>
      <c r="LH144" s="130" t="n"/>
      <c r="LI144" s="130" t="n"/>
      <c r="LJ144" s="130" t="n"/>
      <c r="LK144" s="130" t="n"/>
      <c r="LL144" s="130" t="n"/>
      <c r="LM144" s="130" t="n"/>
      <c r="LN144" s="130" t="n"/>
      <c r="LO144" s="130" t="n"/>
      <c r="LP144" s="130" t="n"/>
      <c r="LQ144" s="130" t="n"/>
      <c r="LR144" s="130" t="n"/>
      <c r="LS144" s="130" t="n"/>
      <c r="LT144" s="130" t="n"/>
      <c r="LU144" s="130" t="n"/>
      <c r="LV144" s="130" t="n"/>
      <c r="LW144" s="130" t="n"/>
      <c r="LX144" s="130" t="n"/>
      <c r="LY144" s="130" t="n"/>
      <c r="LZ144" s="130" t="n"/>
      <c r="MA144" s="130" t="n"/>
      <c r="MB144" s="130" t="n"/>
      <c r="MC144" s="130" t="n"/>
      <c r="MD144" s="130" t="n"/>
      <c r="ME144" s="130" t="n"/>
      <c r="MF144" s="130" t="n"/>
      <c r="MG144" s="130" t="n"/>
      <c r="MH144" s="130" t="n"/>
      <c r="MI144" s="130" t="n"/>
      <c r="MJ144" s="130" t="n"/>
      <c r="MK144" s="130" t="n"/>
      <c r="ML144" s="130" t="n"/>
      <c r="MM144" s="130" t="n"/>
      <c r="MN144" s="130" t="n"/>
      <c r="MO144" s="130" t="n"/>
      <c r="MP144" s="130" t="n"/>
      <c r="MQ144" s="130" t="n"/>
      <c r="MR144" s="130" t="n"/>
      <c r="MS144" s="130" t="n"/>
      <c r="MT144" s="130" t="n"/>
      <c r="MU144" s="130" t="n"/>
      <c r="MV144" s="130" t="n"/>
      <c r="MW144" s="130" t="n"/>
      <c r="MX144" s="130" t="n"/>
      <c r="MY144" s="130" t="n"/>
      <c r="MZ144" s="130" t="n"/>
      <c r="NA144" s="130" t="n"/>
      <c r="NB144" s="130" t="n"/>
      <c r="NC144" s="130" t="n"/>
      <c r="ND144" s="130" t="n"/>
      <c r="NE144" s="130" t="n"/>
      <c r="NF144" s="130" t="n"/>
      <c r="NG144" s="130" t="n"/>
      <c r="NH144" s="130" t="n"/>
      <c r="NI144" s="130" t="n"/>
      <c r="NJ144" s="130" t="n"/>
      <c r="NK144" s="130" t="n"/>
      <c r="NL144" s="130" t="n"/>
      <c r="NM144" s="130" t="n"/>
      <c r="NN144" s="130" t="n"/>
      <c r="NO144" s="130" t="n"/>
      <c r="NP144" s="130" t="n"/>
      <c r="NQ144" s="130" t="n"/>
      <c r="NR144" s="130" t="n"/>
      <c r="NS144" s="130" t="n"/>
      <c r="NT144" s="130" t="n"/>
      <c r="NU144" s="130" t="n"/>
      <c r="NV144" s="130" t="n"/>
      <c r="NW144" s="130" t="n"/>
      <c r="NX144" s="130" t="n"/>
      <c r="NY144" s="130" t="n"/>
      <c r="NZ144" s="130" t="n"/>
      <c r="OA144" s="130" t="n"/>
      <c r="OB144" s="130" t="n"/>
      <c r="OC144" s="130" t="n"/>
      <c r="OD144" s="130" t="n"/>
      <c r="OE144" s="130" t="n"/>
      <c r="OF144" s="130" t="n"/>
      <c r="OG144" s="130" t="n"/>
      <c r="OH144" s="130" t="n"/>
      <c r="OI144" s="130" t="n"/>
      <c r="OJ144" s="130" t="n"/>
      <c r="OK144" s="130" t="n"/>
      <c r="OL144" s="130" t="n"/>
      <c r="OM144" s="130" t="n"/>
      <c r="ON144" s="130" t="n"/>
      <c r="OO144" s="130" t="n"/>
      <c r="OP144" s="130" t="n"/>
    </row>
    <row r="145" ht="15.75" customFormat="1" customHeight="1" s="131">
      <c r="A145" s="135" t="n"/>
      <c r="B145" s="136" t="n"/>
      <c r="C145" s="128" t="n"/>
      <c r="E145" s="128" t="n"/>
      <c r="F145" s="128" t="n"/>
      <c r="G145" s="133" t="n"/>
      <c r="H145" s="133" t="n"/>
      <c r="I145" s="385" t="n"/>
      <c r="J145" s="220" t="inlineStr">
        <is>
          <t>CONTINGENCY</t>
        </is>
      </c>
      <c r="K145" s="389" t="n"/>
      <c r="L145" s="152" t="n">
        <v>0.01</v>
      </c>
      <c r="M145" s="152" t="n"/>
      <c r="N145" s="390">
        <f>N139*L145</f>
        <v/>
      </c>
      <c r="O145" s="130" t="n"/>
      <c r="P145" s="130" t="n"/>
      <c r="Q145" s="130" t="n"/>
      <c r="R145" s="130" t="n"/>
      <c r="S145" s="130" t="n"/>
      <c r="T145" s="130" t="n"/>
      <c r="U145" s="130" t="n"/>
      <c r="V145" s="130" t="n"/>
      <c r="W145" s="130" t="n"/>
      <c r="X145" s="130" t="n"/>
      <c r="Y145" s="130" t="n"/>
      <c r="Z145" s="130" t="n"/>
      <c r="AA145" s="130" t="n"/>
      <c r="AB145" s="130" t="n"/>
      <c r="AC145" s="130" t="n"/>
      <c r="AD145" s="130" t="n"/>
      <c r="AE145" s="130" t="n"/>
      <c r="AF145" s="130" t="n"/>
      <c r="AG145" s="130" t="n"/>
      <c r="AH145" s="130" t="n"/>
      <c r="AI145" s="130" t="n"/>
      <c r="AJ145" s="130" t="n"/>
      <c r="AK145" s="130" t="n"/>
      <c r="AL145" s="130" t="n"/>
      <c r="AM145" s="130" t="n"/>
      <c r="AN145" s="130" t="n"/>
      <c r="AO145" s="130" t="n"/>
      <c r="AP145" s="130" t="n"/>
      <c r="AQ145" s="130" t="n"/>
      <c r="AR145" s="130" t="n"/>
      <c r="AS145" s="130" t="n"/>
      <c r="AT145" s="130" t="n"/>
      <c r="AU145" s="130" t="n"/>
      <c r="AV145" s="130" t="n"/>
      <c r="AW145" s="130" t="n"/>
      <c r="AX145" s="130" t="n"/>
      <c r="AY145" s="130" t="n"/>
      <c r="AZ145" s="130" t="n"/>
      <c r="BA145" s="130" t="n"/>
      <c r="BB145" s="130" t="n"/>
      <c r="BC145" s="130" t="n"/>
      <c r="BD145" s="130" t="n"/>
      <c r="BE145" s="130" t="n"/>
      <c r="BF145" s="130" t="n"/>
      <c r="BG145" s="130" t="n"/>
      <c r="BH145" s="130" t="n"/>
      <c r="BI145" s="130" t="n"/>
      <c r="BJ145" s="130" t="n"/>
      <c r="BK145" s="130" t="n"/>
      <c r="BL145" s="130" t="n"/>
      <c r="BM145" s="130" t="n"/>
      <c r="BN145" s="130" t="n"/>
      <c r="BO145" s="130" t="n"/>
      <c r="BP145" s="130" t="n"/>
      <c r="BQ145" s="130" t="n"/>
      <c r="BR145" s="130" t="n"/>
      <c r="BS145" s="130" t="n"/>
      <c r="BT145" s="130" t="n"/>
      <c r="BU145" s="130" t="n"/>
      <c r="BV145" s="130" t="n"/>
      <c r="BW145" s="130" t="n"/>
      <c r="BX145" s="130" t="n"/>
      <c r="BY145" s="130" t="n"/>
      <c r="BZ145" s="130" t="n"/>
      <c r="CA145" s="130" t="n"/>
      <c r="CB145" s="130" t="n"/>
      <c r="CC145" s="130" t="n"/>
      <c r="CD145" s="130" t="n"/>
      <c r="CE145" s="130" t="n"/>
      <c r="CF145" s="130" t="n"/>
      <c r="CG145" s="130" t="n"/>
      <c r="CH145" s="130" t="n"/>
      <c r="CI145" s="130" t="n"/>
      <c r="CJ145" s="130" t="n"/>
      <c r="CK145" s="130" t="n"/>
      <c r="CL145" s="130" t="n"/>
      <c r="CM145" s="130" t="n"/>
      <c r="CN145" s="130" t="n"/>
      <c r="CO145" s="130" t="n"/>
      <c r="CP145" s="130" t="n"/>
      <c r="CQ145" s="130" t="n"/>
      <c r="CR145" s="130" t="n"/>
      <c r="CS145" s="130" t="n"/>
      <c r="CT145" s="130" t="n"/>
      <c r="CU145" s="130" t="n"/>
      <c r="CV145" s="130" t="n"/>
      <c r="CW145" s="130" t="n"/>
      <c r="CX145" s="130" t="n"/>
      <c r="CY145" s="130" t="n"/>
      <c r="CZ145" s="130" t="n"/>
      <c r="DA145" s="130" t="n"/>
      <c r="DB145" s="130" t="n"/>
      <c r="DC145" s="130" t="n"/>
      <c r="DD145" s="130" t="n"/>
      <c r="DE145" s="130" t="n"/>
      <c r="DF145" s="130" t="n"/>
      <c r="DG145" s="130" t="n"/>
      <c r="DH145" s="130" t="n"/>
      <c r="DI145" s="130" t="n"/>
      <c r="DJ145" s="130" t="n"/>
      <c r="DK145" s="130" t="n"/>
      <c r="DL145" s="130" t="n"/>
      <c r="DM145" s="130" t="n"/>
      <c r="DN145" s="130" t="n"/>
      <c r="DO145" s="130" t="n"/>
      <c r="DP145" s="130" t="n"/>
      <c r="DQ145" s="130" t="n"/>
      <c r="DR145" s="130" t="n"/>
      <c r="DS145" s="130" t="n"/>
      <c r="DT145" s="130" t="n"/>
      <c r="DU145" s="130" t="n"/>
      <c r="DV145" s="130" t="n"/>
      <c r="DW145" s="130" t="n"/>
      <c r="DX145" s="130" t="n"/>
      <c r="DY145" s="130" t="n"/>
      <c r="DZ145" s="130" t="n"/>
      <c r="EA145" s="130" t="n"/>
      <c r="EB145" s="130" t="n"/>
      <c r="EC145" s="130" t="n"/>
      <c r="ED145" s="130" t="n"/>
      <c r="EE145" s="130" t="n"/>
      <c r="EF145" s="130" t="n"/>
      <c r="EG145" s="130" t="n"/>
      <c r="EH145" s="130" t="n"/>
      <c r="EI145" s="130" t="n"/>
      <c r="EJ145" s="130" t="n"/>
      <c r="EK145" s="130" t="n"/>
      <c r="EL145" s="130" t="n"/>
      <c r="EM145" s="130" t="n"/>
      <c r="EN145" s="130" t="n"/>
      <c r="EO145" s="130" t="n"/>
      <c r="EP145" s="130" t="n"/>
      <c r="EQ145" s="130" t="n"/>
      <c r="ER145" s="130" t="n"/>
      <c r="ES145" s="130" t="n"/>
      <c r="ET145" s="130" t="n"/>
      <c r="EU145" s="130" t="n"/>
      <c r="EV145" s="130" t="n"/>
      <c r="EW145" s="130" t="n"/>
      <c r="EX145" s="130" t="n"/>
      <c r="EY145" s="130" t="n"/>
      <c r="EZ145" s="130" t="n"/>
      <c r="FA145" s="130" t="n"/>
      <c r="FB145" s="130" t="n"/>
      <c r="FC145" s="130" t="n"/>
      <c r="FD145" s="130" t="n"/>
      <c r="FE145" s="130" t="n"/>
      <c r="FF145" s="130" t="n"/>
      <c r="FG145" s="130" t="n"/>
      <c r="FH145" s="130" t="n"/>
      <c r="FI145" s="130" t="n"/>
      <c r="FJ145" s="130" t="n"/>
      <c r="FK145" s="130" t="n"/>
      <c r="FL145" s="130" t="n"/>
      <c r="FM145" s="130" t="n"/>
      <c r="FN145" s="130" t="n"/>
      <c r="FO145" s="130" t="n"/>
      <c r="FP145" s="130" t="n"/>
      <c r="FQ145" s="130" t="n"/>
      <c r="FR145" s="130" t="n"/>
      <c r="FS145" s="130" t="n"/>
      <c r="FT145" s="130" t="n"/>
      <c r="FU145" s="130" t="n"/>
      <c r="FV145" s="130" t="n"/>
      <c r="FW145" s="130" t="n"/>
      <c r="FX145" s="130" t="n"/>
      <c r="FY145" s="130" t="n"/>
      <c r="FZ145" s="130" t="n"/>
      <c r="GA145" s="130" t="n"/>
      <c r="GB145" s="130" t="n"/>
      <c r="GC145" s="130" t="n"/>
      <c r="GD145" s="130" t="n"/>
      <c r="GE145" s="130" t="n"/>
      <c r="GF145" s="130" t="n"/>
      <c r="GG145" s="130" t="n"/>
      <c r="GH145" s="130" t="n"/>
      <c r="GI145" s="130" t="n"/>
      <c r="GJ145" s="130" t="n"/>
      <c r="GK145" s="130" t="n"/>
      <c r="GL145" s="130" t="n"/>
      <c r="GM145" s="130" t="n"/>
      <c r="GN145" s="130" t="n"/>
      <c r="GO145" s="130" t="n"/>
      <c r="GP145" s="130" t="n"/>
      <c r="GQ145" s="130" t="n"/>
      <c r="GR145" s="130" t="n"/>
      <c r="GS145" s="130" t="n"/>
      <c r="GT145" s="130" t="n"/>
      <c r="GU145" s="130" t="n"/>
      <c r="GV145" s="130" t="n"/>
      <c r="GW145" s="130" t="n"/>
      <c r="GX145" s="130" t="n"/>
      <c r="GY145" s="130" t="n"/>
      <c r="GZ145" s="130" t="n"/>
      <c r="HA145" s="130" t="n"/>
      <c r="HB145" s="130" t="n"/>
      <c r="HC145" s="130" t="n"/>
      <c r="HD145" s="130" t="n"/>
      <c r="HE145" s="130" t="n"/>
      <c r="HF145" s="130" t="n"/>
      <c r="HG145" s="130" t="n"/>
      <c r="HH145" s="130" t="n"/>
      <c r="HI145" s="130" t="n"/>
      <c r="HJ145" s="130" t="n"/>
      <c r="HK145" s="130" t="n"/>
      <c r="HL145" s="130" t="n"/>
      <c r="HM145" s="130" t="n"/>
      <c r="HN145" s="130" t="n"/>
      <c r="HO145" s="130" t="n"/>
      <c r="HP145" s="130" t="n"/>
      <c r="HQ145" s="130" t="n"/>
      <c r="HR145" s="130" t="n"/>
      <c r="HS145" s="130" t="n"/>
      <c r="HT145" s="130" t="n"/>
      <c r="HU145" s="130" t="n"/>
      <c r="HV145" s="130" t="n"/>
      <c r="HW145" s="130" t="n"/>
      <c r="HX145" s="130" t="n"/>
      <c r="HY145" s="130" t="n"/>
      <c r="HZ145" s="130" t="n"/>
      <c r="IA145" s="130" t="n"/>
      <c r="IB145" s="130" t="n"/>
      <c r="IC145" s="130" t="n"/>
      <c r="ID145" s="130" t="n"/>
      <c r="IE145" s="130" t="n"/>
      <c r="IF145" s="130" t="n"/>
      <c r="IG145" s="130" t="n"/>
      <c r="IH145" s="130" t="n"/>
      <c r="II145" s="130" t="n"/>
      <c r="IJ145" s="130" t="n"/>
      <c r="IK145" s="130" t="n"/>
      <c r="IL145" s="130" t="n"/>
      <c r="IM145" s="130" t="n"/>
      <c r="IN145" s="130" t="n"/>
      <c r="IO145" s="130" t="n"/>
      <c r="IP145" s="130" t="n"/>
      <c r="IQ145" s="130" t="n"/>
      <c r="IR145" s="130" t="n"/>
      <c r="IS145" s="130" t="n"/>
      <c r="IT145" s="130" t="n"/>
      <c r="IU145" s="130" t="n"/>
      <c r="IV145" s="130" t="n"/>
      <c r="IW145" s="130" t="n"/>
      <c r="IX145" s="130" t="n"/>
      <c r="IY145" s="130" t="n"/>
      <c r="IZ145" s="130" t="n"/>
      <c r="JA145" s="130" t="n"/>
      <c r="JB145" s="130" t="n"/>
      <c r="JC145" s="130" t="n"/>
      <c r="JD145" s="130" t="n"/>
      <c r="JE145" s="130" t="n"/>
      <c r="JF145" s="130" t="n"/>
      <c r="JG145" s="130" t="n"/>
      <c r="JH145" s="130" t="n"/>
      <c r="JI145" s="130" t="n"/>
      <c r="JJ145" s="130" t="n"/>
      <c r="JK145" s="130" t="n"/>
      <c r="JL145" s="130" t="n"/>
      <c r="JM145" s="130" t="n"/>
      <c r="JN145" s="130" t="n"/>
      <c r="JO145" s="130" t="n"/>
      <c r="JP145" s="130" t="n"/>
      <c r="JQ145" s="130" t="n"/>
      <c r="JR145" s="130" t="n"/>
      <c r="JS145" s="130" t="n"/>
      <c r="JT145" s="130" t="n"/>
      <c r="JU145" s="130" t="n"/>
      <c r="JV145" s="130" t="n"/>
      <c r="JW145" s="130" t="n"/>
      <c r="JX145" s="130" t="n"/>
      <c r="JY145" s="130" t="n"/>
      <c r="JZ145" s="130" t="n"/>
      <c r="KA145" s="130" t="n"/>
      <c r="KB145" s="130" t="n"/>
      <c r="KC145" s="130" t="n"/>
      <c r="KD145" s="130" t="n"/>
      <c r="KE145" s="130" t="n"/>
      <c r="KF145" s="130" t="n"/>
      <c r="KG145" s="130" t="n"/>
      <c r="KH145" s="130" t="n"/>
      <c r="KI145" s="130" t="n"/>
      <c r="KJ145" s="130" t="n"/>
      <c r="KK145" s="130" t="n"/>
      <c r="KL145" s="130" t="n"/>
      <c r="KM145" s="130" t="n"/>
      <c r="KN145" s="130" t="n"/>
      <c r="KO145" s="130" t="n"/>
      <c r="KP145" s="130" t="n"/>
      <c r="KQ145" s="130" t="n"/>
      <c r="KR145" s="130" t="n"/>
      <c r="KS145" s="130" t="n"/>
      <c r="KT145" s="130" t="n"/>
      <c r="KU145" s="130" t="n"/>
      <c r="KV145" s="130" t="n"/>
      <c r="KW145" s="130" t="n"/>
      <c r="KX145" s="130" t="n"/>
      <c r="KY145" s="130" t="n"/>
      <c r="KZ145" s="130" t="n"/>
      <c r="LA145" s="130" t="n"/>
      <c r="LB145" s="130" t="n"/>
      <c r="LC145" s="130" t="n"/>
      <c r="LD145" s="130" t="n"/>
      <c r="LE145" s="130" t="n"/>
      <c r="LF145" s="130" t="n"/>
      <c r="LG145" s="130" t="n"/>
      <c r="LH145" s="130" t="n"/>
      <c r="LI145" s="130" t="n"/>
      <c r="LJ145" s="130" t="n"/>
      <c r="LK145" s="130" t="n"/>
      <c r="LL145" s="130" t="n"/>
      <c r="LM145" s="130" t="n"/>
      <c r="LN145" s="130" t="n"/>
      <c r="LO145" s="130" t="n"/>
      <c r="LP145" s="130" t="n"/>
      <c r="LQ145" s="130" t="n"/>
      <c r="LR145" s="130" t="n"/>
      <c r="LS145" s="130" t="n"/>
      <c r="LT145" s="130" t="n"/>
      <c r="LU145" s="130" t="n"/>
      <c r="LV145" s="130" t="n"/>
      <c r="LW145" s="130" t="n"/>
      <c r="LX145" s="130" t="n"/>
      <c r="LY145" s="130" t="n"/>
      <c r="LZ145" s="130" t="n"/>
      <c r="MA145" s="130" t="n"/>
      <c r="MB145" s="130" t="n"/>
      <c r="MC145" s="130" t="n"/>
      <c r="MD145" s="130" t="n"/>
      <c r="ME145" s="130" t="n"/>
      <c r="MF145" s="130" t="n"/>
      <c r="MG145" s="130" t="n"/>
      <c r="MH145" s="130" t="n"/>
      <c r="MI145" s="130" t="n"/>
      <c r="MJ145" s="130" t="n"/>
      <c r="MK145" s="130" t="n"/>
      <c r="ML145" s="130" t="n"/>
      <c r="MM145" s="130" t="n"/>
      <c r="MN145" s="130" t="n"/>
      <c r="MO145" s="130" t="n"/>
      <c r="MP145" s="130" t="n"/>
      <c r="MQ145" s="130" t="n"/>
      <c r="MR145" s="130" t="n"/>
      <c r="MS145" s="130" t="n"/>
      <c r="MT145" s="130" t="n"/>
      <c r="MU145" s="130" t="n"/>
      <c r="MV145" s="130" t="n"/>
      <c r="MW145" s="130" t="n"/>
      <c r="MX145" s="130" t="n"/>
      <c r="MY145" s="130" t="n"/>
      <c r="MZ145" s="130" t="n"/>
      <c r="NA145" s="130" t="n"/>
      <c r="NB145" s="130" t="n"/>
      <c r="NC145" s="130" t="n"/>
      <c r="ND145" s="130" t="n"/>
      <c r="NE145" s="130" t="n"/>
      <c r="NF145" s="130" t="n"/>
      <c r="NG145" s="130" t="n"/>
      <c r="NH145" s="130" t="n"/>
      <c r="NI145" s="130" t="n"/>
      <c r="NJ145" s="130" t="n"/>
      <c r="NK145" s="130" t="n"/>
      <c r="NL145" s="130" t="n"/>
      <c r="NM145" s="130" t="n"/>
      <c r="NN145" s="130" t="n"/>
      <c r="NO145" s="130" t="n"/>
      <c r="NP145" s="130" t="n"/>
      <c r="NQ145" s="130" t="n"/>
      <c r="NR145" s="130" t="n"/>
      <c r="NS145" s="130" t="n"/>
      <c r="NT145" s="130" t="n"/>
      <c r="NU145" s="130" t="n"/>
      <c r="NV145" s="130" t="n"/>
      <c r="NW145" s="130" t="n"/>
      <c r="NX145" s="130" t="n"/>
      <c r="NY145" s="130" t="n"/>
      <c r="NZ145" s="130" t="n"/>
      <c r="OA145" s="130" t="n"/>
      <c r="OB145" s="130" t="n"/>
      <c r="OC145" s="130" t="n"/>
      <c r="OD145" s="130" t="n"/>
      <c r="OE145" s="130" t="n"/>
      <c r="OF145" s="130" t="n"/>
      <c r="OG145" s="130" t="n"/>
      <c r="OH145" s="130" t="n"/>
      <c r="OI145" s="130" t="n"/>
      <c r="OJ145" s="130" t="n"/>
      <c r="OK145" s="130" t="n"/>
      <c r="OL145" s="130" t="n"/>
      <c r="OM145" s="130" t="n"/>
      <c r="ON145" s="130" t="n"/>
      <c r="OO145" s="130" t="n"/>
      <c r="OP145" s="130" t="n"/>
    </row>
    <row r="146" ht="15.75" customFormat="1" customHeight="1" s="131">
      <c r="A146" s="135" t="n"/>
      <c r="B146" s="136" t="n"/>
      <c r="C146" s="128" t="n"/>
      <c r="E146" s="128" t="n"/>
      <c r="F146" s="128" t="n"/>
      <c r="G146" s="133" t="n"/>
      <c r="H146" s="133" t="n"/>
      <c r="I146" s="385" t="n"/>
      <c r="J146" s="391" t="n"/>
      <c r="K146" s="278" t="n"/>
      <c r="L146" s="278" t="n"/>
      <c r="M146" s="389" t="n"/>
      <c r="N146" s="392" t="n"/>
      <c r="O146" s="130" t="n"/>
      <c r="P146" s="130" t="n"/>
      <c r="Q146" s="130" t="n"/>
      <c r="R146" s="130" t="n"/>
      <c r="S146" s="130" t="n"/>
      <c r="T146" s="130" t="n"/>
      <c r="U146" s="130" t="n"/>
      <c r="V146" s="130" t="n"/>
      <c r="W146" s="130" t="n"/>
      <c r="X146" s="130" t="n"/>
      <c r="Y146" s="130" t="n"/>
      <c r="Z146" s="130" t="n"/>
      <c r="AA146" s="130" t="n"/>
      <c r="AB146" s="130" t="n"/>
      <c r="AC146" s="130" t="n"/>
      <c r="AD146" s="130" t="n"/>
      <c r="AE146" s="130" t="n"/>
      <c r="AF146" s="130" t="n"/>
      <c r="AG146" s="130" t="n"/>
      <c r="AH146" s="130" t="n"/>
      <c r="AI146" s="130" t="n"/>
      <c r="AJ146" s="130" t="n"/>
      <c r="AK146" s="130" t="n"/>
      <c r="AL146" s="130" t="n"/>
      <c r="AM146" s="130" t="n"/>
      <c r="AN146" s="130" t="n"/>
      <c r="AO146" s="130" t="n"/>
      <c r="AP146" s="130" t="n"/>
      <c r="AQ146" s="130" t="n"/>
      <c r="AR146" s="130" t="n"/>
      <c r="AS146" s="130" t="n"/>
      <c r="AT146" s="130" t="n"/>
      <c r="AU146" s="130" t="n"/>
      <c r="AV146" s="130" t="n"/>
      <c r="AW146" s="130" t="n"/>
      <c r="AX146" s="130" t="n"/>
      <c r="AY146" s="130" t="n"/>
      <c r="AZ146" s="130" t="n"/>
      <c r="BA146" s="130" t="n"/>
      <c r="BB146" s="130" t="n"/>
      <c r="BC146" s="130" t="n"/>
      <c r="BD146" s="130" t="n"/>
      <c r="BE146" s="130" t="n"/>
      <c r="BF146" s="130" t="n"/>
      <c r="BG146" s="130" t="n"/>
      <c r="BH146" s="130" t="n"/>
      <c r="BI146" s="130" t="n"/>
      <c r="BJ146" s="130" t="n"/>
      <c r="BK146" s="130" t="n"/>
      <c r="BL146" s="130" t="n"/>
      <c r="BM146" s="130" t="n"/>
      <c r="BN146" s="130" t="n"/>
      <c r="BO146" s="130" t="n"/>
      <c r="BP146" s="130" t="n"/>
      <c r="BQ146" s="130" t="n"/>
      <c r="BR146" s="130" t="n"/>
      <c r="BS146" s="130" t="n"/>
      <c r="BT146" s="130" t="n"/>
      <c r="BU146" s="130" t="n"/>
      <c r="BV146" s="130" t="n"/>
      <c r="BW146" s="130" t="n"/>
      <c r="BX146" s="130" t="n"/>
      <c r="BY146" s="130" t="n"/>
      <c r="BZ146" s="130" t="n"/>
      <c r="CA146" s="130" t="n"/>
      <c r="CB146" s="130" t="n"/>
      <c r="CC146" s="130" t="n"/>
      <c r="CD146" s="130" t="n"/>
      <c r="CE146" s="130" t="n"/>
      <c r="CF146" s="130" t="n"/>
      <c r="CG146" s="130" t="n"/>
      <c r="CH146" s="130" t="n"/>
      <c r="CI146" s="130" t="n"/>
      <c r="CJ146" s="130" t="n"/>
      <c r="CK146" s="130" t="n"/>
      <c r="CL146" s="130" t="n"/>
      <c r="CM146" s="130" t="n"/>
      <c r="CN146" s="130" t="n"/>
      <c r="CO146" s="130" t="n"/>
      <c r="CP146" s="130" t="n"/>
      <c r="CQ146" s="130" t="n"/>
      <c r="CR146" s="130" t="n"/>
      <c r="CS146" s="130" t="n"/>
      <c r="CT146" s="130" t="n"/>
      <c r="CU146" s="130" t="n"/>
      <c r="CV146" s="130" t="n"/>
      <c r="CW146" s="130" t="n"/>
      <c r="CX146" s="130" t="n"/>
      <c r="CY146" s="130" t="n"/>
      <c r="CZ146" s="130" t="n"/>
      <c r="DA146" s="130" t="n"/>
      <c r="DB146" s="130" t="n"/>
      <c r="DC146" s="130" t="n"/>
      <c r="DD146" s="130" t="n"/>
      <c r="DE146" s="130" t="n"/>
      <c r="DF146" s="130" t="n"/>
      <c r="DG146" s="130" t="n"/>
      <c r="DH146" s="130" t="n"/>
      <c r="DI146" s="130" t="n"/>
      <c r="DJ146" s="130" t="n"/>
      <c r="DK146" s="130" t="n"/>
      <c r="DL146" s="130" t="n"/>
      <c r="DM146" s="130" t="n"/>
      <c r="DN146" s="130" t="n"/>
      <c r="DO146" s="130" t="n"/>
      <c r="DP146" s="130" t="n"/>
      <c r="DQ146" s="130" t="n"/>
      <c r="DR146" s="130" t="n"/>
      <c r="DS146" s="130" t="n"/>
      <c r="DT146" s="130" t="n"/>
      <c r="DU146" s="130" t="n"/>
      <c r="DV146" s="130" t="n"/>
      <c r="DW146" s="130" t="n"/>
      <c r="DX146" s="130" t="n"/>
      <c r="DY146" s="130" t="n"/>
      <c r="DZ146" s="130" t="n"/>
      <c r="EA146" s="130" t="n"/>
      <c r="EB146" s="130" t="n"/>
      <c r="EC146" s="130" t="n"/>
      <c r="ED146" s="130" t="n"/>
      <c r="EE146" s="130" t="n"/>
      <c r="EF146" s="130" t="n"/>
      <c r="EG146" s="130" t="n"/>
      <c r="EH146" s="130" t="n"/>
      <c r="EI146" s="130" t="n"/>
      <c r="EJ146" s="130" t="n"/>
      <c r="EK146" s="130" t="n"/>
      <c r="EL146" s="130" t="n"/>
      <c r="EM146" s="130" t="n"/>
      <c r="EN146" s="130" t="n"/>
      <c r="EO146" s="130" t="n"/>
      <c r="EP146" s="130" t="n"/>
      <c r="EQ146" s="130" t="n"/>
      <c r="ER146" s="130" t="n"/>
      <c r="ES146" s="130" t="n"/>
      <c r="ET146" s="130" t="n"/>
      <c r="EU146" s="130" t="n"/>
      <c r="EV146" s="130" t="n"/>
      <c r="EW146" s="130" t="n"/>
      <c r="EX146" s="130" t="n"/>
      <c r="EY146" s="130" t="n"/>
      <c r="EZ146" s="130" t="n"/>
      <c r="FA146" s="130" t="n"/>
      <c r="FB146" s="130" t="n"/>
      <c r="FC146" s="130" t="n"/>
      <c r="FD146" s="130" t="n"/>
      <c r="FE146" s="130" t="n"/>
      <c r="FF146" s="130" t="n"/>
      <c r="FG146" s="130" t="n"/>
      <c r="FH146" s="130" t="n"/>
      <c r="FI146" s="130" t="n"/>
      <c r="FJ146" s="130" t="n"/>
      <c r="FK146" s="130" t="n"/>
      <c r="FL146" s="130" t="n"/>
      <c r="FM146" s="130" t="n"/>
      <c r="FN146" s="130" t="n"/>
      <c r="FO146" s="130" t="n"/>
      <c r="FP146" s="130" t="n"/>
      <c r="FQ146" s="130" t="n"/>
      <c r="FR146" s="130" t="n"/>
      <c r="FS146" s="130" t="n"/>
      <c r="FT146" s="130" t="n"/>
      <c r="FU146" s="130" t="n"/>
      <c r="FV146" s="130" t="n"/>
      <c r="FW146" s="130" t="n"/>
      <c r="FX146" s="130" t="n"/>
      <c r="FY146" s="130" t="n"/>
      <c r="FZ146" s="130" t="n"/>
      <c r="GA146" s="130" t="n"/>
      <c r="GB146" s="130" t="n"/>
      <c r="GC146" s="130" t="n"/>
      <c r="GD146" s="130" t="n"/>
      <c r="GE146" s="130" t="n"/>
      <c r="GF146" s="130" t="n"/>
      <c r="GG146" s="130" t="n"/>
      <c r="GH146" s="130" t="n"/>
      <c r="GI146" s="130" t="n"/>
      <c r="GJ146" s="130" t="n"/>
      <c r="GK146" s="130" t="n"/>
      <c r="GL146" s="130" t="n"/>
      <c r="GM146" s="130" t="n"/>
      <c r="GN146" s="130" t="n"/>
      <c r="GO146" s="130" t="n"/>
      <c r="GP146" s="130" t="n"/>
      <c r="GQ146" s="130" t="n"/>
      <c r="GR146" s="130" t="n"/>
      <c r="GS146" s="130" t="n"/>
      <c r="GT146" s="130" t="n"/>
      <c r="GU146" s="130" t="n"/>
      <c r="GV146" s="130" t="n"/>
      <c r="GW146" s="130" t="n"/>
      <c r="GX146" s="130" t="n"/>
      <c r="GY146" s="130" t="n"/>
      <c r="GZ146" s="130" t="n"/>
      <c r="HA146" s="130" t="n"/>
      <c r="HB146" s="130" t="n"/>
      <c r="HC146" s="130" t="n"/>
      <c r="HD146" s="130" t="n"/>
      <c r="HE146" s="130" t="n"/>
      <c r="HF146" s="130" t="n"/>
      <c r="HG146" s="130" t="n"/>
      <c r="HH146" s="130" t="n"/>
      <c r="HI146" s="130" t="n"/>
      <c r="HJ146" s="130" t="n"/>
      <c r="HK146" s="130" t="n"/>
      <c r="HL146" s="130" t="n"/>
      <c r="HM146" s="130" t="n"/>
      <c r="HN146" s="130" t="n"/>
      <c r="HO146" s="130" t="n"/>
      <c r="HP146" s="130" t="n"/>
      <c r="HQ146" s="130" t="n"/>
      <c r="HR146" s="130" t="n"/>
      <c r="HS146" s="130" t="n"/>
      <c r="HT146" s="130" t="n"/>
      <c r="HU146" s="130" t="n"/>
      <c r="HV146" s="130" t="n"/>
      <c r="HW146" s="130" t="n"/>
      <c r="HX146" s="130" t="n"/>
      <c r="HY146" s="130" t="n"/>
      <c r="HZ146" s="130" t="n"/>
      <c r="IA146" s="130" t="n"/>
      <c r="IB146" s="130" t="n"/>
      <c r="IC146" s="130" t="n"/>
      <c r="ID146" s="130" t="n"/>
      <c r="IE146" s="130" t="n"/>
      <c r="IF146" s="130" t="n"/>
      <c r="IG146" s="130" t="n"/>
      <c r="IH146" s="130" t="n"/>
      <c r="II146" s="130" t="n"/>
      <c r="IJ146" s="130" t="n"/>
      <c r="IK146" s="130" t="n"/>
      <c r="IL146" s="130" t="n"/>
      <c r="IM146" s="130" t="n"/>
      <c r="IN146" s="130" t="n"/>
      <c r="IO146" s="130" t="n"/>
      <c r="IP146" s="130" t="n"/>
      <c r="IQ146" s="130" t="n"/>
      <c r="IR146" s="130" t="n"/>
      <c r="IS146" s="130" t="n"/>
      <c r="IT146" s="130" t="n"/>
      <c r="IU146" s="130" t="n"/>
      <c r="IV146" s="130" t="n"/>
      <c r="IW146" s="130" t="n"/>
      <c r="IX146" s="130" t="n"/>
      <c r="IY146" s="130" t="n"/>
      <c r="IZ146" s="130" t="n"/>
      <c r="JA146" s="130" t="n"/>
      <c r="JB146" s="130" t="n"/>
      <c r="JC146" s="130" t="n"/>
      <c r="JD146" s="130" t="n"/>
      <c r="JE146" s="130" t="n"/>
      <c r="JF146" s="130" t="n"/>
      <c r="JG146" s="130" t="n"/>
      <c r="JH146" s="130" t="n"/>
      <c r="JI146" s="130" t="n"/>
      <c r="JJ146" s="130" t="n"/>
      <c r="JK146" s="130" t="n"/>
      <c r="JL146" s="130" t="n"/>
      <c r="JM146" s="130" t="n"/>
      <c r="JN146" s="130" t="n"/>
      <c r="JO146" s="130" t="n"/>
      <c r="JP146" s="130" t="n"/>
      <c r="JQ146" s="130" t="n"/>
      <c r="JR146" s="130" t="n"/>
      <c r="JS146" s="130" t="n"/>
      <c r="JT146" s="130" t="n"/>
      <c r="JU146" s="130" t="n"/>
      <c r="JV146" s="130" t="n"/>
      <c r="JW146" s="130" t="n"/>
      <c r="JX146" s="130" t="n"/>
      <c r="JY146" s="130" t="n"/>
      <c r="JZ146" s="130" t="n"/>
      <c r="KA146" s="130" t="n"/>
      <c r="KB146" s="130" t="n"/>
      <c r="KC146" s="130" t="n"/>
      <c r="KD146" s="130" t="n"/>
      <c r="KE146" s="130" t="n"/>
      <c r="KF146" s="130" t="n"/>
      <c r="KG146" s="130" t="n"/>
      <c r="KH146" s="130" t="n"/>
      <c r="KI146" s="130" t="n"/>
      <c r="KJ146" s="130" t="n"/>
      <c r="KK146" s="130" t="n"/>
      <c r="KL146" s="130" t="n"/>
      <c r="KM146" s="130" t="n"/>
      <c r="KN146" s="130" t="n"/>
      <c r="KO146" s="130" t="n"/>
      <c r="KP146" s="130" t="n"/>
      <c r="KQ146" s="130" t="n"/>
      <c r="KR146" s="130" t="n"/>
      <c r="KS146" s="130" t="n"/>
      <c r="KT146" s="130" t="n"/>
      <c r="KU146" s="130" t="n"/>
      <c r="KV146" s="130" t="n"/>
      <c r="KW146" s="130" t="n"/>
      <c r="KX146" s="130" t="n"/>
      <c r="KY146" s="130" t="n"/>
      <c r="KZ146" s="130" t="n"/>
      <c r="LA146" s="130" t="n"/>
      <c r="LB146" s="130" t="n"/>
      <c r="LC146" s="130" t="n"/>
      <c r="LD146" s="130" t="n"/>
      <c r="LE146" s="130" t="n"/>
      <c r="LF146" s="130" t="n"/>
      <c r="LG146" s="130" t="n"/>
      <c r="LH146" s="130" t="n"/>
      <c r="LI146" s="130" t="n"/>
      <c r="LJ146" s="130" t="n"/>
      <c r="LK146" s="130" t="n"/>
      <c r="LL146" s="130" t="n"/>
      <c r="LM146" s="130" t="n"/>
      <c r="LN146" s="130" t="n"/>
      <c r="LO146" s="130" t="n"/>
      <c r="LP146" s="130" t="n"/>
      <c r="LQ146" s="130" t="n"/>
      <c r="LR146" s="130" t="n"/>
      <c r="LS146" s="130" t="n"/>
      <c r="LT146" s="130" t="n"/>
      <c r="LU146" s="130" t="n"/>
      <c r="LV146" s="130" t="n"/>
      <c r="LW146" s="130" t="n"/>
      <c r="LX146" s="130" t="n"/>
      <c r="LY146" s="130" t="n"/>
      <c r="LZ146" s="130" t="n"/>
      <c r="MA146" s="130" t="n"/>
      <c r="MB146" s="130" t="n"/>
      <c r="MC146" s="130" t="n"/>
      <c r="MD146" s="130" t="n"/>
      <c r="ME146" s="130" t="n"/>
      <c r="MF146" s="130" t="n"/>
      <c r="MG146" s="130" t="n"/>
      <c r="MH146" s="130" t="n"/>
      <c r="MI146" s="130" t="n"/>
      <c r="MJ146" s="130" t="n"/>
      <c r="MK146" s="130" t="n"/>
      <c r="ML146" s="130" t="n"/>
      <c r="MM146" s="130" t="n"/>
      <c r="MN146" s="130" t="n"/>
      <c r="MO146" s="130" t="n"/>
      <c r="MP146" s="130" t="n"/>
      <c r="MQ146" s="130" t="n"/>
      <c r="MR146" s="130" t="n"/>
      <c r="MS146" s="130" t="n"/>
      <c r="MT146" s="130" t="n"/>
      <c r="MU146" s="130" t="n"/>
      <c r="MV146" s="130" t="n"/>
      <c r="MW146" s="130" t="n"/>
      <c r="MX146" s="130" t="n"/>
      <c r="MY146" s="130" t="n"/>
      <c r="MZ146" s="130" t="n"/>
      <c r="NA146" s="130" t="n"/>
      <c r="NB146" s="130" t="n"/>
      <c r="NC146" s="130" t="n"/>
      <c r="ND146" s="130" t="n"/>
      <c r="NE146" s="130" t="n"/>
      <c r="NF146" s="130" t="n"/>
      <c r="NG146" s="130" t="n"/>
      <c r="NH146" s="130" t="n"/>
      <c r="NI146" s="130" t="n"/>
      <c r="NJ146" s="130" t="n"/>
      <c r="NK146" s="130" t="n"/>
      <c r="NL146" s="130" t="n"/>
      <c r="NM146" s="130" t="n"/>
      <c r="NN146" s="130" t="n"/>
      <c r="NO146" s="130" t="n"/>
      <c r="NP146" s="130" t="n"/>
      <c r="NQ146" s="130" t="n"/>
      <c r="NR146" s="130" t="n"/>
      <c r="NS146" s="130" t="n"/>
      <c r="NT146" s="130" t="n"/>
      <c r="NU146" s="130" t="n"/>
      <c r="NV146" s="130" t="n"/>
      <c r="NW146" s="130" t="n"/>
      <c r="NX146" s="130" t="n"/>
      <c r="NY146" s="130" t="n"/>
      <c r="NZ146" s="130" t="n"/>
      <c r="OA146" s="130" t="n"/>
      <c r="OB146" s="130" t="n"/>
      <c r="OC146" s="130" t="n"/>
      <c r="OD146" s="130" t="n"/>
      <c r="OE146" s="130" t="n"/>
      <c r="OF146" s="130" t="n"/>
      <c r="OG146" s="130" t="n"/>
      <c r="OH146" s="130" t="n"/>
      <c r="OI146" s="130" t="n"/>
      <c r="OJ146" s="130" t="n"/>
      <c r="OK146" s="130" t="n"/>
      <c r="OL146" s="130" t="n"/>
      <c r="OM146" s="130" t="n"/>
      <c r="ON146" s="130" t="n"/>
      <c r="OO146" s="130" t="n"/>
      <c r="OP146" s="130" t="n"/>
    </row>
    <row r="147" ht="15.75" customFormat="1" customHeight="1" s="131">
      <c r="A147" s="153" t="n"/>
      <c r="B147" s="154" t="n"/>
      <c r="C147" s="155" t="n"/>
      <c r="D147" s="156" t="n"/>
      <c r="E147" s="157" t="n"/>
      <c r="F147" s="157" t="n"/>
      <c r="G147" s="158" t="n"/>
      <c r="H147" s="158" t="n"/>
      <c r="I147" s="393" t="n"/>
      <c r="J147" s="394" t="inlineStr">
        <is>
          <t>NET TOTAL</t>
        </is>
      </c>
      <c r="K147" s="278" t="n"/>
      <c r="L147" s="278" t="n"/>
      <c r="M147" s="389" t="n"/>
      <c r="N147" s="265">
        <f>SUM(N139:N145)</f>
        <v/>
      </c>
      <c r="O147" s="130" t="n"/>
      <c r="P147" s="130" t="n"/>
      <c r="Q147" s="130" t="n"/>
      <c r="R147" s="130" t="n"/>
      <c r="S147" s="130" t="n"/>
      <c r="T147" s="130" t="n"/>
      <c r="U147" s="130" t="n"/>
      <c r="V147" s="130" t="n"/>
      <c r="W147" s="130" t="n"/>
      <c r="X147" s="130" t="n"/>
      <c r="Y147" s="130" t="n"/>
      <c r="Z147" s="130" t="n"/>
      <c r="AA147" s="130" t="n"/>
      <c r="AB147" s="130" t="n"/>
      <c r="AC147" s="130" t="n"/>
      <c r="AD147" s="130" t="n"/>
      <c r="AE147" s="130" t="n"/>
      <c r="AF147" s="130" t="n"/>
      <c r="AG147" s="130" t="n"/>
      <c r="AH147" s="130" t="n"/>
      <c r="AI147" s="130" t="n"/>
      <c r="AJ147" s="130" t="n"/>
      <c r="AK147" s="130" t="n"/>
      <c r="AL147" s="130" t="n"/>
      <c r="AM147" s="130" t="n"/>
      <c r="AN147" s="130" t="n"/>
      <c r="AO147" s="130" t="n"/>
      <c r="AP147" s="130" t="n"/>
      <c r="AQ147" s="130" t="n"/>
      <c r="AR147" s="130" t="n"/>
      <c r="AS147" s="130" t="n"/>
      <c r="AT147" s="130" t="n"/>
      <c r="AU147" s="130" t="n"/>
      <c r="AV147" s="130" t="n"/>
      <c r="AW147" s="130" t="n"/>
      <c r="AX147" s="130" t="n"/>
      <c r="AY147" s="130" t="n"/>
      <c r="AZ147" s="130" t="n"/>
      <c r="BA147" s="130" t="n"/>
      <c r="BB147" s="130" t="n"/>
      <c r="BC147" s="130" t="n"/>
      <c r="BD147" s="130" t="n"/>
      <c r="BE147" s="130" t="n"/>
      <c r="BF147" s="130" t="n"/>
      <c r="BG147" s="130" t="n"/>
      <c r="BH147" s="130" t="n"/>
      <c r="BI147" s="130" t="n"/>
      <c r="BJ147" s="130" t="n"/>
      <c r="BK147" s="130" t="n"/>
      <c r="BL147" s="130" t="n"/>
      <c r="BM147" s="130" t="n"/>
      <c r="BN147" s="130" t="n"/>
      <c r="BO147" s="130" t="n"/>
      <c r="BP147" s="130" t="n"/>
      <c r="BQ147" s="130" t="n"/>
      <c r="BR147" s="130" t="n"/>
      <c r="BS147" s="130" t="n"/>
      <c r="BT147" s="130" t="n"/>
      <c r="BU147" s="130" t="n"/>
      <c r="BV147" s="130" t="n"/>
      <c r="BW147" s="130" t="n"/>
      <c r="BX147" s="130" t="n"/>
      <c r="BY147" s="130" t="n"/>
      <c r="BZ147" s="130" t="n"/>
      <c r="CA147" s="130" t="n"/>
      <c r="CB147" s="130" t="n"/>
      <c r="CC147" s="130" t="n"/>
      <c r="CD147" s="130" t="n"/>
      <c r="CE147" s="130" t="n"/>
      <c r="CF147" s="130" t="n"/>
      <c r="CG147" s="130" t="n"/>
      <c r="CH147" s="130" t="n"/>
      <c r="CI147" s="130" t="n"/>
      <c r="CJ147" s="130" t="n"/>
      <c r="CK147" s="130" t="n"/>
      <c r="CL147" s="130" t="n"/>
      <c r="CM147" s="130" t="n"/>
      <c r="CN147" s="130" t="n"/>
      <c r="CO147" s="130" t="n"/>
      <c r="CP147" s="130" t="n"/>
      <c r="CQ147" s="130" t="n"/>
      <c r="CR147" s="130" t="n"/>
      <c r="CS147" s="130" t="n"/>
      <c r="CT147" s="130" t="n"/>
      <c r="CU147" s="130" t="n"/>
      <c r="CV147" s="130" t="n"/>
      <c r="CW147" s="130" t="n"/>
      <c r="CX147" s="130" t="n"/>
      <c r="CY147" s="130" t="n"/>
      <c r="CZ147" s="130" t="n"/>
      <c r="DA147" s="130" t="n"/>
      <c r="DB147" s="130" t="n"/>
      <c r="DC147" s="130" t="n"/>
      <c r="DD147" s="130" t="n"/>
      <c r="DE147" s="130" t="n"/>
      <c r="DF147" s="130" t="n"/>
      <c r="DG147" s="130" t="n"/>
      <c r="DH147" s="130" t="n"/>
      <c r="DI147" s="130" t="n"/>
      <c r="DJ147" s="130" t="n"/>
      <c r="DK147" s="130" t="n"/>
      <c r="DL147" s="130" t="n"/>
      <c r="DM147" s="130" t="n"/>
      <c r="DN147" s="130" t="n"/>
      <c r="DO147" s="130" t="n"/>
      <c r="DP147" s="130" t="n"/>
      <c r="DQ147" s="130" t="n"/>
      <c r="DR147" s="130" t="n"/>
      <c r="DS147" s="130" t="n"/>
      <c r="DT147" s="130" t="n"/>
      <c r="DU147" s="130" t="n"/>
      <c r="DV147" s="130" t="n"/>
      <c r="DW147" s="130" t="n"/>
      <c r="DX147" s="130" t="n"/>
      <c r="DY147" s="130" t="n"/>
      <c r="DZ147" s="130" t="n"/>
      <c r="EA147" s="130" t="n"/>
      <c r="EB147" s="130" t="n"/>
      <c r="EC147" s="130" t="n"/>
      <c r="ED147" s="130" t="n"/>
      <c r="EE147" s="130" t="n"/>
      <c r="EF147" s="130" t="n"/>
      <c r="EG147" s="130" t="n"/>
      <c r="EH147" s="130" t="n"/>
      <c r="EI147" s="130" t="n"/>
      <c r="EJ147" s="130" t="n"/>
      <c r="EK147" s="130" t="n"/>
      <c r="EL147" s="130" t="n"/>
      <c r="EM147" s="130" t="n"/>
      <c r="EN147" s="130" t="n"/>
      <c r="EO147" s="130" t="n"/>
      <c r="EP147" s="130" t="n"/>
      <c r="EQ147" s="130" t="n"/>
      <c r="ER147" s="130" t="n"/>
      <c r="ES147" s="130" t="n"/>
      <c r="ET147" s="130" t="n"/>
      <c r="EU147" s="130" t="n"/>
      <c r="EV147" s="130" t="n"/>
      <c r="EW147" s="130" t="n"/>
      <c r="EX147" s="130" t="n"/>
      <c r="EY147" s="130" t="n"/>
      <c r="EZ147" s="130" t="n"/>
      <c r="FA147" s="130" t="n"/>
      <c r="FB147" s="130" t="n"/>
      <c r="FC147" s="130" t="n"/>
      <c r="FD147" s="130" t="n"/>
      <c r="FE147" s="130" t="n"/>
      <c r="FF147" s="130" t="n"/>
      <c r="FG147" s="130" t="n"/>
      <c r="FH147" s="130" t="n"/>
      <c r="FI147" s="130" t="n"/>
      <c r="FJ147" s="130" t="n"/>
      <c r="FK147" s="130" t="n"/>
      <c r="FL147" s="130" t="n"/>
      <c r="FM147" s="130" t="n"/>
      <c r="FN147" s="130" t="n"/>
      <c r="FO147" s="130" t="n"/>
      <c r="FP147" s="130" t="n"/>
      <c r="FQ147" s="130" t="n"/>
      <c r="FR147" s="130" t="n"/>
      <c r="FS147" s="130" t="n"/>
      <c r="FT147" s="130" t="n"/>
      <c r="FU147" s="130" t="n"/>
      <c r="FV147" s="130" t="n"/>
      <c r="FW147" s="130" t="n"/>
      <c r="FX147" s="130" t="n"/>
      <c r="FY147" s="130" t="n"/>
      <c r="FZ147" s="130" t="n"/>
      <c r="GA147" s="130" t="n"/>
      <c r="GB147" s="130" t="n"/>
      <c r="GC147" s="130" t="n"/>
      <c r="GD147" s="130" t="n"/>
      <c r="GE147" s="130" t="n"/>
      <c r="GF147" s="130" t="n"/>
      <c r="GG147" s="130" t="n"/>
      <c r="GH147" s="130" t="n"/>
      <c r="GI147" s="130" t="n"/>
      <c r="GJ147" s="130" t="n"/>
      <c r="GK147" s="130" t="n"/>
      <c r="GL147" s="130" t="n"/>
      <c r="GM147" s="130" t="n"/>
      <c r="GN147" s="130" t="n"/>
      <c r="GO147" s="130" t="n"/>
      <c r="GP147" s="130" t="n"/>
      <c r="GQ147" s="130" t="n"/>
      <c r="GR147" s="130" t="n"/>
      <c r="GS147" s="130" t="n"/>
      <c r="GT147" s="130" t="n"/>
      <c r="GU147" s="130" t="n"/>
      <c r="GV147" s="130" t="n"/>
      <c r="GW147" s="130" t="n"/>
      <c r="GX147" s="130" t="n"/>
      <c r="GY147" s="130" t="n"/>
      <c r="GZ147" s="130" t="n"/>
      <c r="HA147" s="130" t="n"/>
      <c r="HB147" s="130" t="n"/>
      <c r="HC147" s="130" t="n"/>
      <c r="HD147" s="130" t="n"/>
      <c r="HE147" s="130" t="n"/>
      <c r="HF147" s="130" t="n"/>
      <c r="HG147" s="130" t="n"/>
      <c r="HH147" s="130" t="n"/>
      <c r="HI147" s="130" t="n"/>
      <c r="HJ147" s="130" t="n"/>
      <c r="HK147" s="130" t="n"/>
      <c r="HL147" s="130" t="n"/>
      <c r="HM147" s="130" t="n"/>
      <c r="HN147" s="130" t="n"/>
      <c r="HO147" s="130" t="n"/>
      <c r="HP147" s="130" t="n"/>
      <c r="HQ147" s="130" t="n"/>
      <c r="HR147" s="130" t="n"/>
      <c r="HS147" s="130" t="n"/>
      <c r="HT147" s="130" t="n"/>
      <c r="HU147" s="130" t="n"/>
      <c r="HV147" s="130" t="n"/>
      <c r="HW147" s="130" t="n"/>
      <c r="HX147" s="130" t="n"/>
      <c r="HY147" s="130" t="n"/>
      <c r="HZ147" s="130" t="n"/>
      <c r="IA147" s="130" t="n"/>
      <c r="IB147" s="130" t="n"/>
      <c r="IC147" s="130" t="n"/>
      <c r="ID147" s="130" t="n"/>
      <c r="IE147" s="130" t="n"/>
      <c r="IF147" s="130" t="n"/>
      <c r="IG147" s="130" t="n"/>
      <c r="IH147" s="130" t="n"/>
      <c r="II147" s="130" t="n"/>
      <c r="IJ147" s="130" t="n"/>
      <c r="IK147" s="130" t="n"/>
      <c r="IL147" s="130" t="n"/>
      <c r="IM147" s="130" t="n"/>
      <c r="IN147" s="130" t="n"/>
      <c r="IO147" s="130" t="n"/>
      <c r="IP147" s="130" t="n"/>
      <c r="IQ147" s="130" t="n"/>
      <c r="IR147" s="130" t="n"/>
      <c r="IS147" s="130" t="n"/>
      <c r="IT147" s="130" t="n"/>
      <c r="IU147" s="130" t="n"/>
      <c r="IV147" s="130" t="n"/>
      <c r="IW147" s="130" t="n"/>
      <c r="IX147" s="130" t="n"/>
      <c r="IY147" s="130" t="n"/>
      <c r="IZ147" s="130" t="n"/>
      <c r="JA147" s="130" t="n"/>
      <c r="JB147" s="130" t="n"/>
      <c r="JC147" s="130" t="n"/>
      <c r="JD147" s="130" t="n"/>
      <c r="JE147" s="130" t="n"/>
      <c r="JF147" s="130" t="n"/>
      <c r="JG147" s="130" t="n"/>
      <c r="JH147" s="130" t="n"/>
      <c r="JI147" s="130" t="n"/>
      <c r="JJ147" s="130" t="n"/>
      <c r="JK147" s="130" t="n"/>
      <c r="JL147" s="130" t="n"/>
      <c r="JM147" s="130" t="n"/>
      <c r="JN147" s="130" t="n"/>
      <c r="JO147" s="130" t="n"/>
      <c r="JP147" s="130" t="n"/>
      <c r="JQ147" s="130" t="n"/>
      <c r="JR147" s="130" t="n"/>
      <c r="JS147" s="130" t="n"/>
      <c r="JT147" s="130" t="n"/>
      <c r="JU147" s="130" t="n"/>
      <c r="JV147" s="130" t="n"/>
      <c r="JW147" s="130" t="n"/>
      <c r="JX147" s="130" t="n"/>
      <c r="JY147" s="130" t="n"/>
      <c r="JZ147" s="130" t="n"/>
      <c r="KA147" s="130" t="n"/>
      <c r="KB147" s="130" t="n"/>
      <c r="KC147" s="130" t="n"/>
      <c r="KD147" s="130" t="n"/>
      <c r="KE147" s="130" t="n"/>
      <c r="KF147" s="130" t="n"/>
      <c r="KG147" s="130" t="n"/>
      <c r="KH147" s="130" t="n"/>
      <c r="KI147" s="130" t="n"/>
      <c r="KJ147" s="130" t="n"/>
      <c r="KK147" s="130" t="n"/>
      <c r="KL147" s="130" t="n"/>
      <c r="KM147" s="130" t="n"/>
      <c r="KN147" s="130" t="n"/>
      <c r="KO147" s="130" t="n"/>
      <c r="KP147" s="130" t="n"/>
      <c r="KQ147" s="130" t="n"/>
      <c r="KR147" s="130" t="n"/>
      <c r="KS147" s="130" t="n"/>
      <c r="KT147" s="130" t="n"/>
      <c r="KU147" s="130" t="n"/>
      <c r="KV147" s="130" t="n"/>
      <c r="KW147" s="130" t="n"/>
      <c r="KX147" s="130" t="n"/>
      <c r="KY147" s="130" t="n"/>
      <c r="KZ147" s="130" t="n"/>
      <c r="LA147" s="130" t="n"/>
      <c r="LB147" s="130" t="n"/>
      <c r="LC147" s="130" t="n"/>
      <c r="LD147" s="130" t="n"/>
      <c r="LE147" s="130" t="n"/>
      <c r="LF147" s="130" t="n"/>
      <c r="LG147" s="130" t="n"/>
      <c r="LH147" s="130" t="n"/>
      <c r="LI147" s="130" t="n"/>
      <c r="LJ147" s="130" t="n"/>
      <c r="LK147" s="130" t="n"/>
      <c r="LL147" s="130" t="n"/>
      <c r="LM147" s="130" t="n"/>
      <c r="LN147" s="130" t="n"/>
      <c r="LO147" s="130" t="n"/>
      <c r="LP147" s="130" t="n"/>
      <c r="LQ147" s="130" t="n"/>
      <c r="LR147" s="130" t="n"/>
      <c r="LS147" s="130" t="n"/>
      <c r="LT147" s="130" t="n"/>
      <c r="LU147" s="130" t="n"/>
      <c r="LV147" s="130" t="n"/>
      <c r="LW147" s="130" t="n"/>
      <c r="LX147" s="130" t="n"/>
      <c r="LY147" s="130" t="n"/>
      <c r="LZ147" s="130" t="n"/>
      <c r="MA147" s="130" t="n"/>
      <c r="MB147" s="130" t="n"/>
      <c r="MC147" s="130" t="n"/>
      <c r="MD147" s="130" t="n"/>
      <c r="ME147" s="130" t="n"/>
      <c r="MF147" s="130" t="n"/>
      <c r="MG147" s="130" t="n"/>
      <c r="MH147" s="130" t="n"/>
      <c r="MI147" s="130" t="n"/>
      <c r="MJ147" s="130" t="n"/>
      <c r="MK147" s="130" t="n"/>
      <c r="ML147" s="130" t="n"/>
      <c r="MM147" s="130" t="n"/>
      <c r="MN147" s="130" t="n"/>
      <c r="MO147" s="130" t="n"/>
      <c r="MP147" s="130" t="n"/>
      <c r="MQ147" s="130" t="n"/>
      <c r="MR147" s="130" t="n"/>
      <c r="MS147" s="130" t="n"/>
      <c r="MT147" s="130" t="n"/>
      <c r="MU147" s="130" t="n"/>
      <c r="MV147" s="130" t="n"/>
      <c r="MW147" s="130" t="n"/>
      <c r="MX147" s="130" t="n"/>
      <c r="MY147" s="130" t="n"/>
      <c r="MZ147" s="130" t="n"/>
      <c r="NA147" s="130" t="n"/>
      <c r="NB147" s="130" t="n"/>
      <c r="NC147" s="130" t="n"/>
      <c r="ND147" s="130" t="n"/>
      <c r="NE147" s="130" t="n"/>
      <c r="NF147" s="130" t="n"/>
      <c r="NG147" s="130" t="n"/>
      <c r="NH147" s="130" t="n"/>
      <c r="NI147" s="130" t="n"/>
      <c r="NJ147" s="130" t="n"/>
      <c r="NK147" s="130" t="n"/>
      <c r="NL147" s="130" t="n"/>
      <c r="NM147" s="130" t="n"/>
      <c r="NN147" s="130" t="n"/>
      <c r="NO147" s="130" t="n"/>
      <c r="NP147" s="130" t="n"/>
      <c r="NQ147" s="130" t="n"/>
      <c r="NR147" s="130" t="n"/>
      <c r="NS147" s="130" t="n"/>
      <c r="NT147" s="130" t="n"/>
      <c r="NU147" s="130" t="n"/>
      <c r="NV147" s="130" t="n"/>
      <c r="NW147" s="130" t="n"/>
      <c r="NX147" s="130" t="n"/>
      <c r="NY147" s="130" t="n"/>
      <c r="NZ147" s="130" t="n"/>
      <c r="OA147" s="130" t="n"/>
      <c r="OB147" s="130" t="n"/>
      <c r="OC147" s="130" t="n"/>
      <c r="OD147" s="130" t="n"/>
      <c r="OE147" s="130" t="n"/>
      <c r="OF147" s="130" t="n"/>
      <c r="OG147" s="130" t="n"/>
      <c r="OH147" s="130" t="n"/>
      <c r="OI147" s="130" t="n"/>
      <c r="OJ147" s="130" t="n"/>
      <c r="OK147" s="130" t="n"/>
      <c r="OL147" s="130" t="n"/>
      <c r="OM147" s="130" t="n"/>
      <c r="ON147" s="130" t="n"/>
      <c r="OO147" s="130" t="n"/>
      <c r="OP147" s="130" t="n"/>
    </row>
    <row r="148" ht="15.75" customFormat="1" customHeight="1" s="39">
      <c r="A148" s="1">
        <f>IF(F148&lt;&gt;"",1+MAX(#REF!),"")</f>
        <v/>
      </c>
      <c r="B148" s="3" t="n"/>
      <c r="C148" s="18" t="n"/>
      <c r="D148" s="395" t="n"/>
      <c r="E148" s="20" t="n"/>
      <c r="F148" s="21" t="n"/>
      <c r="G148" s="22" t="n"/>
      <c r="H148" s="396" t="n"/>
      <c r="I148" s="397" t="n"/>
      <c r="J148" s="396" t="n"/>
      <c r="K148" s="396" t="n"/>
      <c r="L148" s="398" t="n"/>
      <c r="M148" s="398" t="n"/>
      <c r="O148" s="2" t="n"/>
      <c r="P148" s="2" t="n"/>
      <c r="Q148" s="2" t="n"/>
      <c r="R148" s="2" t="n"/>
      <c r="S148" s="2" t="n"/>
      <c r="T148" s="2" t="n"/>
      <c r="U148" s="2" t="n"/>
      <c r="V148" s="2" t="n"/>
      <c r="W148" s="2" t="n"/>
      <c r="X148" s="2" t="n"/>
      <c r="Y148" s="2" t="n"/>
      <c r="Z148" s="2" t="n"/>
      <c r="AA148" s="2" t="n"/>
      <c r="AB148" s="2" t="n"/>
      <c r="AC148" s="2" t="n"/>
      <c r="AD148" s="2" t="n"/>
      <c r="AE148" s="2" t="n"/>
      <c r="AF148" s="2" t="n"/>
      <c r="AG148" s="2" t="n"/>
      <c r="AH148" s="2" t="n"/>
      <c r="AI148" s="2" t="n"/>
      <c r="AJ148" s="2" t="n"/>
      <c r="AK148" s="2" t="n"/>
      <c r="AL148" s="2" t="n"/>
      <c r="AM148" s="2" t="n"/>
      <c r="AN148" s="2" t="n"/>
      <c r="AO148" s="2" t="n"/>
      <c r="AP148" s="2" t="n"/>
      <c r="AQ148" s="2" t="n"/>
      <c r="AR148" s="2" t="n"/>
      <c r="AS148" s="2" t="n"/>
      <c r="AT148" s="2" t="n"/>
      <c r="AU148" s="2" t="n"/>
      <c r="AV148" s="2" t="n"/>
      <c r="AW148" s="2" t="n"/>
      <c r="AX148" s="2" t="n"/>
      <c r="AY148" s="2" t="n"/>
      <c r="AZ148" s="2" t="n"/>
      <c r="BA148" s="2" t="n"/>
      <c r="BB148" s="2" t="n"/>
      <c r="BC148" s="2" t="n"/>
      <c r="BD148" s="2" t="n"/>
      <c r="BE148" s="2" t="n"/>
      <c r="BF148" s="2" t="n"/>
      <c r="BG148" s="2" t="n"/>
      <c r="BH148" s="2" t="n"/>
      <c r="BI148" s="2" t="n"/>
      <c r="BJ148" s="2" t="n"/>
      <c r="BK148" s="2" t="n"/>
      <c r="BL148" s="2" t="n"/>
      <c r="BM148" s="2" t="n"/>
      <c r="BN148" s="2" t="n"/>
      <c r="BO148" s="2" t="n"/>
      <c r="BP148" s="2" t="n"/>
      <c r="BQ148" s="2" t="n"/>
      <c r="BR148" s="2" t="n"/>
      <c r="BS148" s="2" t="n"/>
      <c r="BT148" s="2" t="n"/>
      <c r="BU148" s="2" t="n"/>
      <c r="BV148" s="38" t="n"/>
      <c r="BW148" s="38" t="n"/>
      <c r="BX148" s="38" t="n"/>
      <c r="BY148" s="38" t="n"/>
      <c r="BZ148" s="38" t="n"/>
      <c r="CA148" s="38" t="n"/>
      <c r="CB148" s="38" t="n"/>
      <c r="CC148" s="38" t="n"/>
      <c r="CD148" s="38" t="n"/>
    </row>
    <row r="149" ht="15.75" customFormat="1" customHeight="1" s="39">
      <c r="A149" s="1">
        <f>IF(F149&lt;&gt;"",1+MAX($A$148:A148),"")</f>
        <v/>
      </c>
      <c r="B149" s="3" t="n"/>
      <c r="C149" s="18" t="n"/>
      <c r="D149" s="395" t="n"/>
      <c r="E149" s="20" t="n"/>
      <c r="F149" s="21" t="n"/>
      <c r="G149" s="22" t="n"/>
      <c r="H149" s="396" t="n"/>
      <c r="I149" s="397" t="n"/>
      <c r="J149" s="396" t="n"/>
      <c r="K149" s="396" t="n"/>
      <c r="L149" s="398" t="n"/>
      <c r="M149" s="398" t="n"/>
      <c r="O149" s="2" t="n"/>
      <c r="P149" s="2" t="n"/>
      <c r="Q149" s="2" t="n"/>
      <c r="R149" s="2" t="n"/>
      <c r="S149" s="2" t="n"/>
      <c r="T149" s="2" t="n"/>
      <c r="U149" s="2" t="n"/>
      <c r="V149" s="2" t="n"/>
      <c r="W149" s="2" t="n"/>
      <c r="X149" s="2" t="n"/>
      <c r="Y149" s="2" t="n"/>
      <c r="Z149" s="2" t="n"/>
      <c r="AA149" s="2" t="n"/>
      <c r="AB149" s="2" t="n"/>
      <c r="AC149" s="2" t="n"/>
      <c r="AD149" s="2" t="n"/>
      <c r="AE149" s="2" t="n"/>
      <c r="AF149" s="2" t="n"/>
      <c r="AG149" s="2" t="n"/>
      <c r="AH149" s="2" t="n"/>
      <c r="AI149" s="2" t="n"/>
      <c r="AJ149" s="2" t="n"/>
      <c r="AK149" s="2" t="n"/>
      <c r="AL149" s="2" t="n"/>
      <c r="AM149" s="2" t="n"/>
      <c r="AN149" s="2" t="n"/>
      <c r="AO149" s="2" t="n"/>
      <c r="AP149" s="2" t="n"/>
      <c r="AQ149" s="2" t="n"/>
      <c r="AR149" s="2" t="n"/>
      <c r="AS149" s="2" t="n"/>
      <c r="AT149" s="2" t="n"/>
      <c r="AU149" s="2" t="n"/>
      <c r="AV149" s="2" t="n"/>
      <c r="AW149" s="2" t="n"/>
      <c r="AX149" s="2" t="n"/>
      <c r="AY149" s="2" t="n"/>
      <c r="AZ149" s="2" t="n"/>
      <c r="BA149" s="2" t="n"/>
      <c r="BB149" s="2" t="n"/>
      <c r="BC149" s="2" t="n"/>
      <c r="BD149" s="2" t="n"/>
      <c r="BE149" s="2" t="n"/>
      <c r="BF149" s="2" t="n"/>
      <c r="BG149" s="2" t="n"/>
      <c r="BH149" s="2" t="n"/>
      <c r="BI149" s="2" t="n"/>
      <c r="BJ149" s="2" t="n"/>
      <c r="BK149" s="2" t="n"/>
      <c r="BL149" s="2" t="n"/>
      <c r="BM149" s="2" t="n"/>
      <c r="BN149" s="2" t="n"/>
      <c r="BO149" s="2" t="n"/>
      <c r="BP149" s="2" t="n"/>
      <c r="BQ149" s="2" t="n"/>
      <c r="BR149" s="2" t="n"/>
      <c r="BS149" s="2" t="n"/>
      <c r="BT149" s="2" t="n"/>
      <c r="BU149" s="2" t="n"/>
      <c r="BV149" s="38" t="n"/>
      <c r="BW149" s="38" t="n"/>
      <c r="BX149" s="38" t="n"/>
      <c r="BY149" s="38" t="n"/>
      <c r="BZ149" s="38" t="n"/>
      <c r="CA149" s="38" t="n"/>
      <c r="CB149" s="38" t="n"/>
      <c r="CC149" s="38" t="n"/>
      <c r="CD149" s="38" t="n"/>
    </row>
    <row r="150" ht="15.75" customFormat="1" customHeight="1" s="39">
      <c r="A150" s="1">
        <f>IF(F150&lt;&gt;"",1+MAX($A$148:A149),"")</f>
        <v/>
      </c>
      <c r="B150" s="3" t="n"/>
      <c r="C150" s="18" t="n"/>
      <c r="D150" s="395" t="n"/>
      <c r="E150" s="20" t="n"/>
      <c r="F150" s="21" t="n"/>
      <c r="G150" s="22" t="n"/>
      <c r="H150" s="396" t="n"/>
      <c r="I150" s="397" t="n"/>
      <c r="J150" s="396" t="n"/>
      <c r="K150" s="396" t="n"/>
      <c r="L150" s="398" t="n"/>
      <c r="M150" s="398" t="n"/>
      <c r="O150" s="2" t="n"/>
      <c r="P150" s="2" t="n"/>
      <c r="Q150" s="2" t="n"/>
      <c r="R150" s="2" t="n"/>
      <c r="S150" s="2" t="n"/>
      <c r="T150" s="2" t="n"/>
      <c r="U150" s="2" t="n"/>
      <c r="V150" s="2" t="n"/>
      <c r="W150" s="2" t="n"/>
      <c r="X150" s="2" t="n"/>
      <c r="Y150" s="2" t="n"/>
      <c r="Z150" s="2" t="n"/>
      <c r="AA150" s="2" t="n"/>
      <c r="AB150" s="2" t="n"/>
      <c r="AC150" s="2" t="n"/>
      <c r="AD150" s="2" t="n"/>
      <c r="AE150" s="2" t="n"/>
      <c r="AF150" s="2" t="n"/>
      <c r="AG150" s="2" t="n"/>
      <c r="AH150" s="2" t="n"/>
      <c r="AI150" s="2" t="n"/>
      <c r="AJ150" s="2" t="n"/>
      <c r="AK150" s="2" t="n"/>
      <c r="AL150" s="2" t="n"/>
      <c r="AM150" s="2" t="n"/>
      <c r="AN150" s="2" t="n"/>
      <c r="AO150" s="2" t="n"/>
      <c r="AP150" s="2" t="n"/>
      <c r="AQ150" s="2" t="n"/>
      <c r="AR150" s="2" t="n"/>
      <c r="AS150" s="2" t="n"/>
      <c r="AT150" s="2" t="n"/>
      <c r="AU150" s="2" t="n"/>
      <c r="AV150" s="2" t="n"/>
      <c r="AW150" s="2" t="n"/>
      <c r="AX150" s="2" t="n"/>
      <c r="AY150" s="2" t="n"/>
      <c r="AZ150" s="2" t="n"/>
      <c r="BA150" s="2" t="n"/>
      <c r="BB150" s="2" t="n"/>
      <c r="BC150" s="2" t="n"/>
      <c r="BD150" s="2" t="n"/>
      <c r="BE150" s="2" t="n"/>
      <c r="BF150" s="2" t="n"/>
      <c r="BG150" s="2" t="n"/>
      <c r="BH150" s="2" t="n"/>
      <c r="BI150" s="2" t="n"/>
      <c r="BJ150" s="2" t="n"/>
      <c r="BK150" s="2" t="n"/>
      <c r="BL150" s="2" t="n"/>
      <c r="BM150" s="2" t="n"/>
      <c r="BN150" s="2" t="n"/>
      <c r="BO150" s="2" t="n"/>
      <c r="BP150" s="2" t="n"/>
      <c r="BQ150" s="2" t="n"/>
      <c r="BR150" s="2" t="n"/>
      <c r="BS150" s="2" t="n"/>
      <c r="BT150" s="2" t="n"/>
      <c r="BU150" s="2" t="n"/>
      <c r="BV150" s="38" t="n"/>
      <c r="BW150" s="38" t="n"/>
      <c r="BX150" s="38" t="n"/>
      <c r="BY150" s="38" t="n"/>
      <c r="BZ150" s="38" t="n"/>
      <c r="CA150" s="38" t="n"/>
      <c r="CB150" s="38" t="n"/>
      <c r="CC150" s="38" t="n"/>
      <c r="CD150" s="38" t="n"/>
    </row>
    <row r="151" ht="15.75" customFormat="1" customHeight="1" s="39">
      <c r="A151" s="1">
        <f>IF(F151&lt;&gt;"",1+MAX($A$148:A150),"")</f>
        <v/>
      </c>
      <c r="B151" s="3" t="n"/>
      <c r="C151" s="18" t="n"/>
      <c r="D151" s="395" t="n"/>
      <c r="E151" s="20" t="n"/>
      <c r="F151" s="21" t="n"/>
      <c r="G151" s="22" t="n"/>
      <c r="H151" s="396" t="n"/>
      <c r="I151" s="397" t="n"/>
      <c r="J151" s="396" t="n"/>
      <c r="K151" s="396" t="n"/>
      <c r="L151" s="398" t="n"/>
      <c r="M151" s="398" t="n"/>
      <c r="O151" s="2" t="n"/>
      <c r="P151" s="2" t="n"/>
      <c r="Q151" s="2" t="n"/>
      <c r="R151" s="2" t="n"/>
      <c r="S151" s="2" t="n"/>
      <c r="T151" s="2" t="n"/>
      <c r="U151" s="2" t="n"/>
      <c r="V151" s="2" t="n"/>
      <c r="W151" s="2" t="n"/>
      <c r="X151" s="2" t="n"/>
      <c r="Y151" s="2" t="n"/>
      <c r="Z151" s="2" t="n"/>
      <c r="AA151" s="2" t="n"/>
      <c r="AB151" s="2" t="n"/>
      <c r="AC151" s="2" t="n"/>
      <c r="AD151" s="2" t="n"/>
      <c r="AE151" s="2" t="n"/>
      <c r="AF151" s="2" t="n"/>
      <c r="AG151" s="2" t="n"/>
      <c r="AH151" s="2" t="n"/>
      <c r="AI151" s="2" t="n"/>
      <c r="AJ151" s="2" t="n"/>
      <c r="AK151" s="2" t="n"/>
      <c r="AL151" s="2" t="n"/>
      <c r="AM151" s="2" t="n"/>
      <c r="AN151" s="2" t="n"/>
      <c r="AO151" s="2" t="n"/>
      <c r="AP151" s="2" t="n"/>
      <c r="AQ151" s="2" t="n"/>
      <c r="AR151" s="2" t="n"/>
      <c r="AS151" s="2" t="n"/>
      <c r="AT151" s="2" t="n"/>
      <c r="AU151" s="2" t="n"/>
      <c r="AV151" s="2" t="n"/>
      <c r="AW151" s="2" t="n"/>
      <c r="AX151" s="2" t="n"/>
      <c r="AY151" s="2" t="n"/>
      <c r="AZ151" s="2" t="n"/>
      <c r="BA151" s="2" t="n"/>
      <c r="BB151" s="2" t="n"/>
      <c r="BC151" s="2" t="n"/>
      <c r="BD151" s="2" t="n"/>
      <c r="BE151" s="2" t="n"/>
      <c r="BF151" s="2" t="n"/>
      <c r="BG151" s="2" t="n"/>
      <c r="BH151" s="2" t="n"/>
      <c r="BI151" s="2" t="n"/>
      <c r="BJ151" s="2" t="n"/>
      <c r="BK151" s="2" t="n"/>
      <c r="BL151" s="2" t="n"/>
      <c r="BM151" s="2" t="n"/>
      <c r="BN151" s="2" t="n"/>
      <c r="BO151" s="2" t="n"/>
      <c r="BP151" s="2" t="n"/>
      <c r="BQ151" s="2" t="n"/>
      <c r="BR151" s="2" t="n"/>
      <c r="BS151" s="2" t="n"/>
      <c r="BT151" s="2" t="n"/>
      <c r="BU151" s="2" t="n"/>
      <c r="BV151" s="38" t="n"/>
      <c r="BW151" s="38" t="n"/>
      <c r="BX151" s="38" t="n"/>
      <c r="BY151" s="38" t="n"/>
      <c r="BZ151" s="38" t="n"/>
      <c r="CA151" s="38" t="n"/>
      <c r="CB151" s="38" t="n"/>
      <c r="CC151" s="38" t="n"/>
      <c r="CD151" s="38" t="n"/>
    </row>
    <row r="152" ht="15.75" customFormat="1" customHeight="1" s="39">
      <c r="A152" s="1">
        <f>IF(F152&lt;&gt;"",1+MAX($A$148:A151),"")</f>
        <v/>
      </c>
      <c r="B152" s="3" t="n"/>
      <c r="C152" s="18" t="n"/>
      <c r="D152" s="395" t="n"/>
      <c r="E152" s="20" t="n"/>
      <c r="F152" s="21" t="n"/>
      <c r="G152" s="22" t="n"/>
      <c r="H152" s="396" t="n"/>
      <c r="I152" s="397" t="n"/>
      <c r="J152" s="396" t="n"/>
      <c r="K152" s="396" t="n"/>
      <c r="L152" s="398" t="n"/>
      <c r="M152" s="398" t="n"/>
      <c r="O152" s="2" t="n"/>
      <c r="P152" s="2" t="n"/>
      <c r="Q152" s="2" t="n"/>
      <c r="R152" s="2" t="n"/>
      <c r="S152" s="2" t="n"/>
      <c r="T152" s="2" t="n"/>
      <c r="U152" s="2" t="n"/>
      <c r="V152" s="2" t="n"/>
      <c r="W152" s="2" t="n"/>
      <c r="X152" s="2" t="n"/>
      <c r="Y152" s="2" t="n"/>
      <c r="Z152" s="2" t="n"/>
      <c r="AA152" s="2" t="n"/>
      <c r="AB152" s="2" t="n"/>
      <c r="AC152" s="2" t="n"/>
      <c r="AD152" s="2" t="n"/>
      <c r="AE152" s="2" t="n"/>
      <c r="AF152" s="2" t="n"/>
      <c r="AG152" s="2" t="n"/>
      <c r="AH152" s="2" t="n"/>
      <c r="AI152" s="2" t="n"/>
      <c r="AJ152" s="2" t="n"/>
      <c r="AK152" s="2" t="n"/>
      <c r="AL152" s="2" t="n"/>
      <c r="AM152" s="2" t="n"/>
      <c r="AN152" s="2" t="n"/>
      <c r="AO152" s="2" t="n"/>
      <c r="AP152" s="2" t="n"/>
      <c r="AQ152" s="2" t="n"/>
      <c r="AR152" s="2" t="n"/>
      <c r="AS152" s="2" t="n"/>
      <c r="AT152" s="2" t="n"/>
      <c r="AU152" s="2" t="n"/>
      <c r="AV152" s="2" t="n"/>
      <c r="AW152" s="2" t="n"/>
      <c r="AX152" s="2" t="n"/>
      <c r="AY152" s="2" t="n"/>
      <c r="AZ152" s="2" t="n"/>
      <c r="BA152" s="2" t="n"/>
      <c r="BB152" s="2" t="n"/>
      <c r="BC152" s="2" t="n"/>
      <c r="BD152" s="2" t="n"/>
      <c r="BE152" s="2" t="n"/>
      <c r="BF152" s="2" t="n"/>
      <c r="BG152" s="2" t="n"/>
      <c r="BH152" s="2" t="n"/>
      <c r="BI152" s="2" t="n"/>
      <c r="BJ152" s="2" t="n"/>
      <c r="BK152" s="2" t="n"/>
      <c r="BL152" s="2" t="n"/>
      <c r="BM152" s="2" t="n"/>
      <c r="BN152" s="2" t="n"/>
      <c r="BO152" s="2" t="n"/>
      <c r="BP152" s="2" t="n"/>
      <c r="BQ152" s="2" t="n"/>
      <c r="BR152" s="2" t="n"/>
      <c r="BS152" s="2" t="n"/>
      <c r="BT152" s="2" t="n"/>
      <c r="BU152" s="2" t="n"/>
      <c r="BV152" s="38" t="n"/>
      <c r="BW152" s="38" t="n"/>
      <c r="BX152" s="38" t="n"/>
      <c r="BY152" s="38" t="n"/>
      <c r="BZ152" s="38" t="n"/>
      <c r="CA152" s="38" t="n"/>
      <c r="CB152" s="38" t="n"/>
      <c r="CC152" s="38" t="n"/>
      <c r="CD152" s="38" t="n"/>
    </row>
    <row r="153" ht="15.75" customFormat="1" customHeight="1" s="39">
      <c r="A153" s="1">
        <f>IF(F153&lt;&gt;"",1+MAX($A$148:A152),"")</f>
        <v/>
      </c>
      <c r="B153" s="3" t="n"/>
      <c r="C153" s="18" t="n"/>
      <c r="D153" s="395" t="n"/>
      <c r="E153" s="20" t="n"/>
      <c r="F153" s="21" t="n"/>
      <c r="G153" s="22" t="n"/>
      <c r="H153" s="396" t="n"/>
      <c r="I153" s="397" t="n"/>
      <c r="J153" s="396" t="n"/>
      <c r="K153" s="396" t="n"/>
      <c r="L153" s="398" t="n"/>
      <c r="M153" s="398" t="n"/>
      <c r="O153" s="2" t="n"/>
      <c r="P153" s="2" t="n"/>
      <c r="Q153" s="2" t="n"/>
      <c r="R153" s="2" t="n"/>
      <c r="S153" s="2" t="n"/>
      <c r="T153" s="2" t="n"/>
      <c r="U153" s="2" t="n"/>
      <c r="V153" s="2" t="n"/>
      <c r="W153" s="2" t="n"/>
      <c r="X153" s="2" t="n"/>
      <c r="Y153" s="2" t="n"/>
      <c r="Z153" s="2" t="n"/>
      <c r="AA153" s="2" t="n"/>
      <c r="AB153" s="2" t="n"/>
      <c r="AC153" s="2" t="n"/>
      <c r="AD153" s="2" t="n"/>
      <c r="AE153" s="2" t="n"/>
      <c r="AF153" s="2" t="n"/>
      <c r="AG153" s="2" t="n"/>
      <c r="AH153" s="2" t="n"/>
      <c r="AI153" s="2" t="n"/>
      <c r="AJ153" s="2" t="n"/>
      <c r="AK153" s="2" t="n"/>
      <c r="AL153" s="2" t="n"/>
      <c r="AM153" s="2" t="n"/>
      <c r="AN153" s="2" t="n"/>
      <c r="AO153" s="2" t="n"/>
      <c r="AP153" s="2" t="n"/>
      <c r="AQ153" s="2" t="n"/>
      <c r="AR153" s="2" t="n"/>
      <c r="AS153" s="2" t="n"/>
      <c r="AT153" s="2" t="n"/>
      <c r="AU153" s="2" t="n"/>
      <c r="AV153" s="2" t="n"/>
      <c r="AW153" s="2" t="n"/>
      <c r="AX153" s="2" t="n"/>
      <c r="AY153" s="2" t="n"/>
      <c r="AZ153" s="2" t="n"/>
      <c r="BA153" s="2" t="n"/>
      <c r="BB153" s="2" t="n"/>
      <c r="BC153" s="2" t="n"/>
      <c r="BD153" s="2" t="n"/>
      <c r="BE153" s="2" t="n"/>
      <c r="BF153" s="2" t="n"/>
      <c r="BG153" s="2" t="n"/>
      <c r="BH153" s="2" t="n"/>
      <c r="BI153" s="2" t="n"/>
      <c r="BJ153" s="2" t="n"/>
      <c r="BK153" s="2" t="n"/>
      <c r="BL153" s="2" t="n"/>
      <c r="BM153" s="2" t="n"/>
      <c r="BN153" s="2" t="n"/>
      <c r="BO153" s="2" t="n"/>
      <c r="BP153" s="2" t="n"/>
      <c r="BQ153" s="2" t="n"/>
      <c r="BR153" s="2" t="n"/>
      <c r="BS153" s="2" t="n"/>
      <c r="BT153" s="2" t="n"/>
      <c r="BU153" s="2" t="n"/>
      <c r="BV153" s="38" t="n"/>
      <c r="BW153" s="38" t="n"/>
      <c r="BX153" s="38" t="n"/>
      <c r="BY153" s="38" t="n"/>
      <c r="BZ153" s="38" t="n"/>
      <c r="CA153" s="38" t="n"/>
      <c r="CB153" s="38" t="n"/>
      <c r="CC153" s="38" t="n"/>
      <c r="CD153" s="38" t="n"/>
    </row>
    <row r="154" customFormat="1" s="39">
      <c r="A154" s="1">
        <f>IF(F154&lt;&gt;"",1+MAX($A$148:A153),"")</f>
        <v/>
      </c>
      <c r="B154" s="3" t="n"/>
      <c r="C154" s="18" t="n"/>
      <c r="D154" s="395" t="n"/>
      <c r="E154" s="20" t="n"/>
      <c r="F154" s="21" t="n"/>
      <c r="G154" s="22" t="n"/>
      <c r="H154" s="396" t="n"/>
      <c r="I154" s="397" t="n"/>
      <c r="J154" s="396" t="n"/>
      <c r="K154" s="396" t="n"/>
      <c r="L154" s="398" t="n"/>
      <c r="M154" s="398" t="n"/>
    </row>
    <row r="155" customFormat="1" s="39">
      <c r="A155" s="1">
        <f>IF(F155&lt;&gt;"",1+MAX($A$148:A154),"")</f>
        <v/>
      </c>
      <c r="B155" s="3" t="n"/>
      <c r="C155" s="18" t="n"/>
      <c r="D155" s="395" t="n"/>
      <c r="E155" s="20" t="n"/>
      <c r="F155" s="21" t="n"/>
      <c r="G155" s="22" t="n"/>
      <c r="H155" s="396" t="n"/>
      <c r="I155" s="397" t="n"/>
      <c r="J155" s="396" t="n"/>
      <c r="K155" s="396" t="n"/>
      <c r="L155" s="398" t="n"/>
      <c r="M155" s="398" t="n"/>
    </row>
    <row r="156" customFormat="1" s="39">
      <c r="A156" s="1">
        <f>IF(F156&lt;&gt;"",1+MAX($A$148:A155),"")</f>
        <v/>
      </c>
      <c r="B156" s="3" t="n"/>
      <c r="C156" s="18" t="n"/>
      <c r="D156" s="395" t="n"/>
      <c r="E156" s="20" t="n"/>
      <c r="F156" s="21" t="n"/>
      <c r="G156" s="22" t="n"/>
      <c r="H156" s="396" t="n"/>
      <c r="I156" s="397" t="n"/>
      <c r="J156" s="396" t="n"/>
      <c r="K156" s="396" t="n"/>
      <c r="L156" s="398" t="n"/>
      <c r="M156" s="398" t="n"/>
    </row>
    <row r="157" customFormat="1" s="39">
      <c r="A157" s="1">
        <f>IF(F157&lt;&gt;"",1+MAX($A$148:A156),"")</f>
        <v/>
      </c>
      <c r="B157" s="3" t="n"/>
      <c r="C157" s="18" t="n"/>
      <c r="D157" s="395" t="n"/>
      <c r="E157" s="20" t="n"/>
      <c r="F157" s="21" t="n"/>
      <c r="G157" s="22" t="n"/>
      <c r="H157" s="396" t="n"/>
      <c r="I157" s="397" t="n"/>
      <c r="J157" s="396" t="n"/>
      <c r="K157" s="396" t="n"/>
      <c r="L157" s="398" t="n"/>
      <c r="M157" s="398" t="n"/>
    </row>
    <row r="158" customFormat="1" s="39">
      <c r="A158" s="1">
        <f>IF(F158&lt;&gt;"",1+MAX($A$148:A157),"")</f>
        <v/>
      </c>
      <c r="B158" s="3" t="n"/>
      <c r="C158" s="18" t="n"/>
      <c r="D158" s="395" t="n"/>
      <c r="E158" s="20" t="n"/>
      <c r="F158" s="21" t="n"/>
      <c r="G158" s="22" t="n"/>
      <c r="H158" s="396" t="n"/>
      <c r="I158" s="397" t="n"/>
      <c r="J158" s="396" t="n"/>
      <c r="K158" s="396" t="n"/>
      <c r="L158" s="398" t="n"/>
      <c r="M158" s="398" t="n"/>
    </row>
    <row r="159" customFormat="1" s="39">
      <c r="A159" s="1">
        <f>IF(F159&lt;&gt;"",1+MAX($A$148:A158),"")</f>
        <v/>
      </c>
      <c r="B159" s="3" t="n"/>
      <c r="C159" s="18" t="n"/>
      <c r="D159" s="395" t="n"/>
      <c r="E159" s="20" t="n"/>
      <c r="F159" s="21" t="n"/>
      <c r="G159" s="22" t="n"/>
      <c r="H159" s="396" t="n"/>
      <c r="I159" s="397" t="n"/>
      <c r="J159" s="396" t="n"/>
      <c r="K159" s="396" t="n"/>
      <c r="L159" s="398" t="n"/>
      <c r="M159" s="398" t="n"/>
    </row>
    <row r="160" customFormat="1" s="39">
      <c r="A160" s="1">
        <f>IF(F160&lt;&gt;"",1+MAX($A$148:A159),"")</f>
        <v/>
      </c>
      <c r="B160" s="3" t="n"/>
      <c r="C160" s="18" t="n"/>
      <c r="D160" s="395" t="n"/>
      <c r="E160" s="20" t="n"/>
      <c r="F160" s="21" t="n"/>
      <c r="G160" s="22" t="n"/>
      <c r="H160" s="396" t="n"/>
      <c r="I160" s="397" t="n"/>
      <c r="J160" s="396" t="n"/>
      <c r="K160" s="396" t="n"/>
      <c r="L160" s="398" t="n"/>
      <c r="M160" s="398" t="n"/>
    </row>
    <row r="161" customFormat="1" s="39">
      <c r="A161" s="1">
        <f>IF(F161&lt;&gt;"",1+MAX($A$148:A160),"")</f>
        <v/>
      </c>
      <c r="B161" s="3" t="n"/>
      <c r="C161" s="18" t="n"/>
      <c r="D161" s="395" t="n"/>
      <c r="E161" s="20" t="n"/>
      <c r="F161" s="21" t="n"/>
      <c r="G161" s="22" t="n"/>
      <c r="H161" s="396" t="n"/>
      <c r="I161" s="397" t="n"/>
      <c r="J161" s="396" t="n"/>
      <c r="K161" s="398" t="n"/>
      <c r="L161" s="398" t="n"/>
      <c r="M161" s="398" t="n"/>
    </row>
    <row r="162" customFormat="1" s="39">
      <c r="A162" s="1">
        <f>IF(F162&lt;&gt;"",1+MAX($A$148:A161),"")</f>
        <v/>
      </c>
      <c r="B162" s="3" t="n"/>
      <c r="C162" s="18" t="n"/>
      <c r="D162" s="395" t="n"/>
      <c r="E162" s="20" t="n"/>
      <c r="F162" s="21" t="n"/>
      <c r="G162" s="22" t="n"/>
      <c r="H162" s="396" t="n"/>
      <c r="I162" s="397" t="n"/>
      <c r="J162" s="396" t="n"/>
      <c r="K162" s="396" t="n"/>
      <c r="L162" s="398" t="n"/>
      <c r="M162" s="398" t="n"/>
    </row>
    <row r="163" customFormat="1" s="39">
      <c r="A163" s="1">
        <f>IF(F163&lt;&gt;"",1+MAX($A$148:A162),"")</f>
        <v/>
      </c>
      <c r="B163" s="3" t="n"/>
      <c r="C163" s="18" t="n"/>
      <c r="D163" s="395" t="n"/>
      <c r="E163" s="20" t="n"/>
      <c r="F163" s="21" t="n"/>
      <c r="G163" s="22" t="n"/>
      <c r="H163" s="396" t="n"/>
      <c r="I163" s="397" t="n"/>
      <c r="J163" s="396" t="n"/>
      <c r="K163" s="396" t="n"/>
      <c r="L163" s="398" t="n"/>
      <c r="M163" s="398" t="n"/>
    </row>
    <row r="164" customFormat="1" s="39">
      <c r="A164" s="1">
        <f>IF(F164&lt;&gt;"",1+MAX($A$148:A163),"")</f>
        <v/>
      </c>
      <c r="B164" s="3" t="n"/>
      <c r="C164" s="18" t="n"/>
      <c r="D164" s="395" t="n"/>
      <c r="E164" s="20" t="n"/>
      <c r="F164" s="21" t="n"/>
      <c r="G164" s="22" t="n"/>
      <c r="H164" s="396" t="n"/>
      <c r="I164" s="397" t="n"/>
      <c r="J164" s="396" t="n"/>
      <c r="K164" s="396" t="n"/>
      <c r="L164" s="398" t="n"/>
      <c r="M164" s="398" t="n"/>
    </row>
    <row r="165" customFormat="1" s="39">
      <c r="A165" s="1">
        <f>IF(F165&lt;&gt;"",1+MAX($A$148:A164),"")</f>
        <v/>
      </c>
      <c r="B165" s="3" t="n"/>
      <c r="C165" s="18" t="n"/>
      <c r="D165" s="395" t="n"/>
      <c r="E165" s="20" t="n"/>
      <c r="F165" s="21" t="n"/>
      <c r="G165" s="22" t="n"/>
      <c r="H165" s="396" t="n"/>
      <c r="I165" s="397" t="n"/>
      <c r="J165" s="396" t="n"/>
      <c r="K165" s="396" t="n"/>
      <c r="L165" s="398" t="n"/>
      <c r="M165" s="398" t="n"/>
    </row>
    <row r="166" customFormat="1" s="39">
      <c r="A166" s="1">
        <f>IF(F166&lt;&gt;"",1+MAX($A$148:A165),"")</f>
        <v/>
      </c>
      <c r="B166" s="3" t="n"/>
      <c r="C166" s="18" t="n"/>
      <c r="D166" s="395" t="n"/>
      <c r="E166" s="20" t="n"/>
      <c r="F166" s="21" t="n"/>
      <c r="G166" s="22" t="n"/>
      <c r="H166" s="396" t="n"/>
      <c r="I166" s="397" t="n"/>
      <c r="J166" s="396" t="n"/>
      <c r="K166" s="396" t="n"/>
      <c r="L166" s="398" t="n"/>
      <c r="M166" s="398" t="n"/>
    </row>
    <row r="167" customFormat="1" s="39">
      <c r="A167" s="1">
        <f>IF(F167&lt;&gt;"",1+MAX($A$148:A166),"")</f>
        <v/>
      </c>
      <c r="B167" s="3" t="n"/>
      <c r="C167" s="18" t="n"/>
      <c r="D167" s="395" t="n"/>
      <c r="E167" s="20" t="n"/>
      <c r="F167" s="21" t="n"/>
      <c r="G167" s="22" t="n"/>
      <c r="H167" s="396" t="n"/>
      <c r="I167" s="397" t="n"/>
      <c r="J167" s="396" t="n"/>
      <c r="K167" s="396" t="n"/>
      <c r="L167" s="398" t="n"/>
      <c r="M167" s="398" t="n"/>
    </row>
    <row r="168" customFormat="1" s="39">
      <c r="A168" s="1">
        <f>IF(F168&lt;&gt;"",1+MAX($A$148:A167),"")</f>
        <v/>
      </c>
      <c r="B168" s="3" t="n"/>
      <c r="C168" s="18" t="n"/>
      <c r="D168" s="395" t="n"/>
      <c r="E168" s="20" t="n"/>
      <c r="F168" s="21" t="n"/>
      <c r="G168" s="22" t="n"/>
      <c r="H168" s="396" t="n"/>
      <c r="I168" s="397" t="n"/>
      <c r="J168" s="396" t="n"/>
      <c r="K168" s="396" t="n"/>
      <c r="L168" s="398" t="n"/>
      <c r="M168" s="398" t="n"/>
    </row>
    <row r="169" customFormat="1" s="39">
      <c r="A169" s="1">
        <f>IF(F169&lt;&gt;"",1+MAX($A$148:A168),"")</f>
        <v/>
      </c>
      <c r="B169" s="3" t="n"/>
      <c r="C169" s="18" t="n"/>
      <c r="D169" s="395" t="n"/>
      <c r="E169" s="20" t="n"/>
      <c r="F169" s="21" t="n"/>
      <c r="G169" s="22" t="n"/>
      <c r="H169" s="396" t="n"/>
      <c r="I169" s="397" t="n"/>
      <c r="J169" s="396" t="n"/>
      <c r="K169" s="396" t="n"/>
      <c r="L169" s="396" t="n"/>
      <c r="M169" s="396" t="n"/>
    </row>
    <row r="170" customFormat="1" s="39">
      <c r="A170" s="1">
        <f>IF(F170&lt;&gt;"",1+MAX($A$148:A169),"")</f>
        <v/>
      </c>
      <c r="B170" s="3" t="n"/>
      <c r="C170" s="18" t="n"/>
      <c r="D170" s="395" t="n"/>
      <c r="E170" s="20" t="n"/>
      <c r="F170" s="21" t="n"/>
      <c r="G170" s="22" t="n"/>
      <c r="H170" s="396" t="n"/>
      <c r="I170" s="397" t="n"/>
      <c r="J170" s="396" t="n"/>
      <c r="K170" s="396" t="n"/>
      <c r="L170" s="396" t="n"/>
      <c r="M170" s="396" t="n"/>
    </row>
    <row r="171" customFormat="1" s="39">
      <c r="A171" s="1">
        <f>IF(F171&lt;&gt;"",1+MAX($A$148:A170),"")</f>
        <v/>
      </c>
      <c r="B171" s="3" t="n"/>
      <c r="C171" s="18" t="n"/>
      <c r="D171" s="395" t="n"/>
      <c r="E171" s="20" t="n"/>
      <c r="F171" s="21" t="n"/>
      <c r="G171" s="22" t="n"/>
      <c r="H171" s="396" t="n"/>
      <c r="I171" s="397" t="n"/>
      <c r="J171" s="396" t="n"/>
      <c r="K171" s="396" t="n"/>
      <c r="L171" s="396" t="n"/>
      <c r="M171" s="396" t="n"/>
    </row>
    <row r="172" customFormat="1" s="39">
      <c r="A172" s="1">
        <f>IF(F172&lt;&gt;"",1+MAX($A$148:A171),"")</f>
        <v/>
      </c>
      <c r="B172" s="3" t="n"/>
      <c r="C172" s="18" t="n"/>
      <c r="D172" s="395" t="n"/>
      <c r="E172" s="20" t="n"/>
      <c r="F172" s="21" t="n"/>
      <c r="G172" s="22" t="n"/>
      <c r="H172" s="396" t="n"/>
      <c r="I172" s="397" t="n"/>
      <c r="J172" s="396" t="n"/>
      <c r="K172" s="396" t="n"/>
      <c r="L172" s="396" t="n"/>
      <c r="M172" s="396" t="n"/>
    </row>
    <row r="173" customFormat="1" s="39">
      <c r="A173" s="1">
        <f>IF(F173&lt;&gt;"",1+MAX($A$148:A172),"")</f>
        <v/>
      </c>
      <c r="B173" s="3" t="n"/>
      <c r="C173" s="18" t="n"/>
      <c r="D173" s="395" t="n"/>
      <c r="E173" s="20" t="n"/>
      <c r="F173" s="21" t="n"/>
      <c r="G173" s="22" t="n"/>
      <c r="H173" s="396" t="n"/>
      <c r="I173" s="397" t="n"/>
      <c r="J173" s="396" t="n"/>
      <c r="K173" s="396" t="n"/>
      <c r="L173" s="396" t="n"/>
      <c r="M173" s="396" t="n"/>
    </row>
    <row r="174" customFormat="1" s="39">
      <c r="A174" s="1">
        <f>IF(F174&lt;&gt;"",1+MAX($A$148:A173),"")</f>
        <v/>
      </c>
      <c r="B174" s="3" t="n"/>
      <c r="C174" s="18" t="n"/>
      <c r="D174" s="395" t="n"/>
      <c r="E174" s="20" t="n"/>
      <c r="F174" s="21" t="n"/>
      <c r="G174" s="22" t="n"/>
      <c r="H174" s="396" t="n"/>
      <c r="I174" s="397" t="n"/>
      <c r="J174" s="396" t="n"/>
      <c r="K174" s="396" t="n"/>
      <c r="L174" s="396" t="n"/>
      <c r="M174" s="396" t="n"/>
    </row>
    <row r="175" customFormat="1" s="39">
      <c r="A175" s="1">
        <f>IF(F175&lt;&gt;"",1+MAX($A$148:A174),"")</f>
        <v/>
      </c>
      <c r="B175" s="3" t="n"/>
      <c r="C175" s="18" t="n"/>
      <c r="D175" s="395" t="n"/>
      <c r="E175" s="20" t="n"/>
      <c r="F175" s="21" t="n"/>
      <c r="G175" s="22" t="n"/>
      <c r="H175" s="396" t="n"/>
      <c r="I175" s="397" t="n"/>
      <c r="J175" s="396" t="n"/>
      <c r="K175" s="396" t="n"/>
      <c r="L175" s="396" t="n"/>
      <c r="M175" s="396" t="n"/>
    </row>
    <row r="176" customFormat="1" s="39">
      <c r="A176" s="1">
        <f>IF(F176&lt;&gt;"",1+MAX($A$148:A175),"")</f>
        <v/>
      </c>
      <c r="B176" s="3" t="n"/>
      <c r="C176" s="18" t="n"/>
      <c r="D176" s="395" t="n"/>
      <c r="E176" s="20" t="n"/>
      <c r="F176" s="21" t="n"/>
      <c r="G176" s="22" t="n"/>
      <c r="H176" s="396" t="n"/>
      <c r="I176" s="397" t="n"/>
      <c r="J176" s="396" t="n"/>
      <c r="K176" s="396" t="n"/>
      <c r="L176" s="396" t="n"/>
      <c r="M176" s="396" t="n"/>
    </row>
    <row r="177" customFormat="1" s="39">
      <c r="A177" s="1">
        <f>IF(F177&lt;&gt;"",1+MAX($A$148:A176),"")</f>
        <v/>
      </c>
      <c r="B177" s="3" t="n"/>
      <c r="C177" s="18" t="n"/>
      <c r="D177" s="395" t="n"/>
      <c r="E177" s="20" t="n"/>
      <c r="F177" s="21" t="n"/>
      <c r="G177" s="22" t="n"/>
      <c r="H177" s="396" t="n"/>
      <c r="I177" s="397" t="n"/>
      <c r="J177" s="396" t="n"/>
      <c r="K177" s="396" t="n"/>
      <c r="L177" s="396" t="n"/>
      <c r="M177" s="396" t="n"/>
    </row>
    <row r="178" customFormat="1" s="39">
      <c r="A178" s="1">
        <f>IF(F178&lt;&gt;"",1+MAX($A$148:A177),"")</f>
        <v/>
      </c>
      <c r="B178" s="3" t="n"/>
      <c r="C178" s="18" t="n"/>
      <c r="D178" s="395" t="n"/>
      <c r="E178" s="20" t="n"/>
      <c r="F178" s="21" t="n"/>
      <c r="G178" s="22" t="n"/>
      <c r="H178" s="396" t="n"/>
      <c r="I178" s="397" t="n"/>
      <c r="J178" s="396" t="n"/>
      <c r="K178" s="396" t="n"/>
      <c r="L178" s="396" t="n"/>
      <c r="M178" s="396" t="n"/>
    </row>
    <row r="179" customFormat="1" s="39">
      <c r="A179" s="1">
        <f>IF(F179&lt;&gt;"",1+MAX($A$148:A178),"")</f>
        <v/>
      </c>
      <c r="B179" s="3" t="n"/>
      <c r="C179" s="18" t="n"/>
      <c r="D179" s="395" t="n"/>
      <c r="E179" s="20" t="n"/>
      <c r="F179" s="21" t="n"/>
      <c r="G179" s="22" t="n"/>
      <c r="H179" s="396" t="n"/>
      <c r="I179" s="397" t="n"/>
      <c r="J179" s="396" t="n"/>
      <c r="K179" s="396" t="n"/>
      <c r="L179" s="396" t="n"/>
      <c r="M179" s="396" t="n"/>
    </row>
    <row r="180" customFormat="1" s="39">
      <c r="A180" s="1">
        <f>IF(F180&lt;&gt;"",1+MAX($A$148:A179),"")</f>
        <v/>
      </c>
      <c r="B180" s="3" t="n"/>
      <c r="C180" s="18" t="n"/>
      <c r="D180" s="395" t="n"/>
      <c r="E180" s="20" t="n"/>
      <c r="F180" s="21" t="n"/>
      <c r="G180" s="22" t="n"/>
      <c r="H180" s="396" t="n"/>
      <c r="I180" s="397" t="n"/>
      <c r="J180" s="396" t="n"/>
      <c r="K180" s="396" t="n"/>
      <c r="L180" s="396" t="n"/>
      <c r="M180" s="396" t="n"/>
    </row>
    <row r="181" customFormat="1" s="39">
      <c r="A181" s="1">
        <f>IF(F181&lt;&gt;"",1+MAX($A$148:A180),"")</f>
        <v/>
      </c>
      <c r="B181" s="3" t="n"/>
      <c r="C181" s="18" t="n"/>
      <c r="D181" s="395" t="n"/>
      <c r="E181" s="20" t="n"/>
      <c r="F181" s="21" t="n"/>
      <c r="G181" s="22" t="n"/>
      <c r="H181" s="396" t="n"/>
      <c r="I181" s="397" t="n"/>
      <c r="J181" s="396" t="n"/>
      <c r="K181" s="396" t="n"/>
      <c r="L181" s="396" t="n"/>
      <c r="M181" s="396" t="n"/>
    </row>
    <row r="182" customFormat="1" s="39">
      <c r="A182" s="1">
        <f>IF(F182&lt;&gt;"",1+MAX($A$148:A181),"")</f>
        <v/>
      </c>
      <c r="B182" s="3" t="n"/>
      <c r="C182" s="18" t="n"/>
      <c r="D182" s="395" t="n"/>
      <c r="E182" s="20" t="n"/>
      <c r="F182" s="21" t="n"/>
      <c r="G182" s="22" t="n"/>
      <c r="H182" s="396" t="n"/>
      <c r="I182" s="397" t="n"/>
      <c r="J182" s="396" t="n"/>
      <c r="K182" s="396" t="n"/>
      <c r="L182" s="396" t="n"/>
      <c r="M182" s="396" t="n"/>
    </row>
    <row r="183" customFormat="1" s="39">
      <c r="A183" s="1">
        <f>IF(F183&lt;&gt;"",1+MAX($A$148:A182),"")</f>
        <v/>
      </c>
      <c r="B183" s="3" t="n"/>
      <c r="C183" s="18" t="n"/>
      <c r="D183" s="395" t="n"/>
      <c r="E183" s="20" t="n"/>
      <c r="F183" s="21" t="n"/>
      <c r="G183" s="22" t="n"/>
      <c r="H183" s="396" t="n"/>
      <c r="I183" s="397" t="n"/>
      <c r="J183" s="396" t="n"/>
      <c r="K183" s="396" t="n"/>
      <c r="L183" s="396" t="n"/>
      <c r="M183" s="396" t="n"/>
    </row>
    <row r="184" customFormat="1" s="39">
      <c r="A184" s="1">
        <f>IF(F184&lt;&gt;"",1+MAX($A$148:A183),"")</f>
        <v/>
      </c>
      <c r="B184" s="3" t="n"/>
      <c r="C184" s="18" t="n"/>
      <c r="D184" s="395" t="n"/>
      <c r="E184" s="20" t="n"/>
      <c r="F184" s="21" t="n"/>
      <c r="G184" s="22" t="n"/>
      <c r="H184" s="396" t="n"/>
      <c r="I184" s="397" t="n"/>
      <c r="J184" s="396" t="n"/>
      <c r="K184" s="396" t="n"/>
      <c r="L184" s="396" t="n"/>
      <c r="M184" s="396" t="n"/>
    </row>
    <row r="185" customFormat="1" s="39">
      <c r="A185" s="1">
        <f>IF(F185&lt;&gt;"",1+MAX($A$148:A184),"")</f>
        <v/>
      </c>
      <c r="B185" s="3" t="n"/>
      <c r="C185" s="4" t="n"/>
      <c r="D185" s="323" t="n"/>
      <c r="F185" s="6" t="n"/>
      <c r="H185" s="324" t="n"/>
      <c r="I185" s="325" t="n"/>
      <c r="L185" s="396" t="n"/>
      <c r="M185" s="396" t="n"/>
    </row>
    <row r="186" customFormat="1" s="39">
      <c r="A186" s="1">
        <f>IF(F186&lt;&gt;"",1+MAX($A$148:A185),"")</f>
        <v/>
      </c>
      <c r="B186" s="3" t="n"/>
      <c r="C186" s="4" t="n"/>
      <c r="D186" s="323" t="n"/>
      <c r="F186" s="6" t="n"/>
      <c r="H186" s="324" t="n"/>
      <c r="I186" s="325" t="n"/>
      <c r="L186" s="396" t="n"/>
      <c r="M186" s="396" t="n"/>
    </row>
    <row r="187" customFormat="1" s="39">
      <c r="A187" s="1">
        <f>IF(F187&lt;&gt;"",1+MAX($A$148:A186),"")</f>
        <v/>
      </c>
      <c r="B187" s="3" t="n"/>
      <c r="C187" s="4" t="n"/>
      <c r="D187" s="323" t="n"/>
      <c r="F187" s="6" t="n"/>
      <c r="H187" s="324" t="n"/>
      <c r="I187" s="325" t="n"/>
      <c r="L187" s="396" t="n"/>
      <c r="M187" s="396" t="n"/>
    </row>
    <row r="188" customFormat="1" s="39">
      <c r="A188" s="1">
        <f>IF(F188&lt;&gt;"",1+MAX($A$148:A187),"")</f>
        <v/>
      </c>
      <c r="B188" s="3" t="n"/>
      <c r="C188" s="4" t="n"/>
      <c r="D188" s="323" t="n"/>
      <c r="F188" s="6" t="n"/>
      <c r="H188" s="324" t="n"/>
      <c r="I188" s="325" t="n"/>
      <c r="L188" s="396" t="n"/>
      <c r="M188" s="396" t="n"/>
    </row>
    <row r="189" customFormat="1" s="39">
      <c r="A189" s="1">
        <f>IF(F189&lt;&gt;"",1+MAX($A$148:A188),"")</f>
        <v/>
      </c>
      <c r="B189" s="3" t="n"/>
      <c r="C189" s="4" t="n"/>
      <c r="D189" s="323" t="n"/>
      <c r="F189" s="6" t="n"/>
      <c r="H189" s="324" t="n"/>
      <c r="I189" s="325" t="n"/>
      <c r="L189" s="396" t="n"/>
      <c r="M189" s="396" t="n"/>
    </row>
    <row r="190" customFormat="1" s="39">
      <c r="A190" s="1">
        <f>IF(F190&lt;&gt;"",1+MAX($A$148:A189),"")</f>
        <v/>
      </c>
      <c r="B190" s="3" t="n"/>
      <c r="C190" s="4" t="n"/>
      <c r="D190" s="323" t="n"/>
      <c r="F190" s="6" t="n"/>
      <c r="H190" s="324" t="n"/>
      <c r="I190" s="325" t="n"/>
      <c r="L190" s="396" t="n"/>
      <c r="M190" s="396" t="n"/>
    </row>
    <row r="191" customFormat="1" s="39">
      <c r="A191" s="1">
        <f>IF(F191&lt;&gt;"",1+MAX($A$148:A190),"")</f>
        <v/>
      </c>
      <c r="B191" s="3" t="n"/>
      <c r="C191" s="4" t="n"/>
      <c r="D191" s="323" t="n"/>
      <c r="F191" s="6" t="n"/>
      <c r="H191" s="324" t="n"/>
      <c r="I191" s="325" t="n"/>
      <c r="L191" s="396" t="n"/>
      <c r="M191" s="396" t="n"/>
    </row>
    <row r="192">
      <c r="A192" s="1">
        <f>IF(F192&lt;&gt;"",1+MAX($A$148:A191),"")</f>
        <v/>
      </c>
      <c r="L192" s="396" t="n"/>
      <c r="M192" s="396" t="n"/>
    </row>
    <row r="193">
      <c r="A193" s="1">
        <f>IF(F193&lt;&gt;"",1+MAX($A$148:A192),"")</f>
        <v/>
      </c>
      <c r="L193" s="396" t="n"/>
      <c r="M193" s="396" t="n"/>
    </row>
    <row r="194">
      <c r="A194" s="1">
        <f>IF(F194&lt;&gt;"",1+MAX($A$148:A193),"")</f>
        <v/>
      </c>
      <c r="L194" s="396" t="n"/>
      <c r="M194" s="396" t="n"/>
    </row>
    <row r="195">
      <c r="A195" s="1">
        <f>IF(F195&lt;&gt;"",1+MAX($A$148:A194),"")</f>
        <v/>
      </c>
      <c r="L195" s="396" t="n"/>
      <c r="M195" s="396" t="n"/>
    </row>
    <row r="196">
      <c r="A196" s="1">
        <f>IF(F196&lt;&gt;"",1+MAX($A$148:A195),"")</f>
        <v/>
      </c>
      <c r="L196" s="396" t="n"/>
      <c r="M196" s="396" t="n"/>
    </row>
    <row r="197">
      <c r="A197" s="1">
        <f>IF(F197&lt;&gt;"",1+MAX($A$148:A196),"")</f>
        <v/>
      </c>
      <c r="L197" s="396" t="n"/>
      <c r="M197" s="396" t="n"/>
    </row>
    <row r="198">
      <c r="A198" s="1">
        <f>IF(F198&lt;&gt;"",1+MAX($A$148:A197),"")</f>
        <v/>
      </c>
      <c r="L198" s="396" t="n"/>
      <c r="M198" s="396" t="n"/>
    </row>
    <row r="199">
      <c r="A199" s="1">
        <f>IF(F199&lt;&gt;"",1+MAX($A$148:A198),"")</f>
        <v/>
      </c>
      <c r="L199" s="396" t="n"/>
      <c r="M199" s="396" t="n"/>
    </row>
    <row r="200">
      <c r="A200" s="1">
        <f>IF(F200&lt;&gt;"",1+MAX($A$148:A199),"")</f>
        <v/>
      </c>
      <c r="L200" s="396" t="n"/>
      <c r="M200" s="396" t="n"/>
    </row>
    <row r="201">
      <c r="A201" s="1">
        <f>IF(F201&lt;&gt;"",1+MAX($A$148:A200),"")</f>
        <v/>
      </c>
      <c r="L201" s="396" t="n"/>
      <c r="M201" s="396" t="n"/>
    </row>
    <row r="202">
      <c r="A202" s="1">
        <f>IF(F202&lt;&gt;"",1+MAX($A$148:A201),"")</f>
        <v/>
      </c>
      <c r="L202" s="396" t="n"/>
      <c r="M202" s="396" t="n"/>
    </row>
    <row r="203">
      <c r="A203" s="1">
        <f>IF(F203&lt;&gt;"",1+MAX($A$148:A202),"")</f>
        <v/>
      </c>
      <c r="L203" s="396" t="n"/>
      <c r="M203" s="396" t="n"/>
    </row>
    <row r="204">
      <c r="A204" s="1">
        <f>IF(F204&lt;&gt;"",1+MAX($A$148:A203),"")</f>
        <v/>
      </c>
      <c r="L204" s="396" t="n"/>
      <c r="M204" s="396" t="n"/>
    </row>
    <row r="205">
      <c r="A205" s="1">
        <f>IF(F205&lt;&gt;"",1+MAX($A$148:A204),"")</f>
        <v/>
      </c>
      <c r="L205" s="396" t="n"/>
      <c r="M205" s="396" t="n"/>
    </row>
    <row r="206">
      <c r="A206" s="1">
        <f>IF(F206&lt;&gt;"",1+MAX($A$148:A205),"")</f>
        <v/>
      </c>
      <c r="L206" s="396" t="n"/>
      <c r="M206" s="396" t="n"/>
    </row>
    <row r="207">
      <c r="A207" s="1">
        <f>IF(F207&lt;&gt;"",1+MAX($A$148:A206),"")</f>
        <v/>
      </c>
      <c r="L207" s="396" t="n"/>
      <c r="M207" s="396" t="n"/>
    </row>
    <row r="208">
      <c r="A208" s="1">
        <f>IF(F208&lt;&gt;"",1+MAX($A$148:A207),"")</f>
        <v/>
      </c>
      <c r="L208" s="396" t="n"/>
      <c r="M208" s="396" t="n"/>
    </row>
    <row r="209">
      <c r="A209" s="1">
        <f>IF(F209&lt;&gt;"",1+MAX($A$148:A208),"")</f>
        <v/>
      </c>
      <c r="L209" s="396" t="n"/>
      <c r="M209" s="396" t="n"/>
    </row>
    <row r="210">
      <c r="A210" s="1">
        <f>IF(F210&lt;&gt;"",1+MAX($A$148:A209),"")</f>
        <v/>
      </c>
      <c r="L210" s="396" t="n"/>
      <c r="M210" s="396" t="n"/>
    </row>
    <row r="211">
      <c r="A211" s="1">
        <f>IF(F211&lt;&gt;"",1+MAX($A$148:A210),"")</f>
        <v/>
      </c>
      <c r="L211" s="396" t="n"/>
      <c r="M211" s="396" t="n"/>
    </row>
    <row r="212">
      <c r="A212" s="1">
        <f>IF(F212&lt;&gt;"",1+MAX($A$148:A211),"")</f>
        <v/>
      </c>
      <c r="L212" s="396" t="n"/>
      <c r="M212" s="396" t="n"/>
    </row>
    <row r="213">
      <c r="A213" s="1">
        <f>IF(F213&lt;&gt;"",1+MAX($A$148:A212),"")</f>
        <v/>
      </c>
      <c r="L213" s="396" t="n"/>
      <c r="M213" s="396" t="n"/>
    </row>
    <row r="214">
      <c r="A214" s="1">
        <f>IF(F214&lt;&gt;"",1+MAX($A$148:A213),"")</f>
        <v/>
      </c>
      <c r="L214" s="396" t="n"/>
      <c r="M214" s="396" t="n"/>
    </row>
    <row r="215">
      <c r="A215" s="1">
        <f>IF(F215&lt;&gt;"",1+MAX($A$148:A214),"")</f>
        <v/>
      </c>
      <c r="L215" s="396" t="n"/>
      <c r="M215" s="396" t="n"/>
    </row>
    <row r="216">
      <c r="A216" s="1">
        <f>IF(F216&lt;&gt;"",1+MAX($A$148:A215),"")</f>
        <v/>
      </c>
      <c r="L216" s="396" t="n"/>
      <c r="M216" s="396" t="n"/>
    </row>
    <row r="217">
      <c r="A217" s="1">
        <f>IF(F217&lt;&gt;"",1+MAX($A$148:A216),"")</f>
        <v/>
      </c>
      <c r="L217" s="396" t="n"/>
      <c r="M217" s="396" t="n"/>
    </row>
    <row r="218">
      <c r="A218" s="1">
        <f>IF(F218&lt;&gt;"",1+MAX($A$148:A217),"")</f>
        <v/>
      </c>
      <c r="L218" s="396" t="n"/>
      <c r="M218" s="396" t="n"/>
    </row>
    <row r="219">
      <c r="A219" s="1">
        <f>IF(F219&lt;&gt;"",1+MAX($A$148:A218),"")</f>
        <v/>
      </c>
      <c r="L219" s="396" t="n"/>
      <c r="M219" s="396" t="n"/>
    </row>
    <row r="220">
      <c r="A220" s="1">
        <f>IF(F220&lt;&gt;"",1+MAX($A$148:A219),"")</f>
        <v/>
      </c>
      <c r="L220" s="396" t="n"/>
      <c r="M220" s="396" t="n"/>
    </row>
    <row r="221">
      <c r="A221" s="1">
        <f>IF(F221&lt;&gt;"",1+MAX($A$148:A220),"")</f>
        <v/>
      </c>
      <c r="L221" s="396" t="n"/>
      <c r="M221" s="396" t="n"/>
    </row>
    <row r="222">
      <c r="A222" s="1">
        <f>IF(F222&lt;&gt;"",1+MAX($A$148:A221),"")</f>
        <v/>
      </c>
      <c r="L222" s="396" t="n"/>
      <c r="M222" s="396" t="n"/>
    </row>
    <row r="223">
      <c r="A223" s="1">
        <f>IF(F223&lt;&gt;"",1+MAX($A$148:A222),"")</f>
        <v/>
      </c>
      <c r="L223" s="396" t="n"/>
      <c r="M223" s="396" t="n"/>
    </row>
    <row r="224">
      <c r="A224" s="1">
        <f>IF(F224&lt;&gt;"",1+MAX($A$148:A223),"")</f>
        <v/>
      </c>
      <c r="L224" s="396" t="n"/>
      <c r="M224" s="396" t="n"/>
    </row>
    <row r="225">
      <c r="A225" s="1">
        <f>IF(F225&lt;&gt;"",1+MAX($A$148:A224),"")</f>
        <v/>
      </c>
      <c r="L225" s="396" t="n"/>
      <c r="M225" s="396" t="n"/>
    </row>
    <row r="226">
      <c r="A226" s="1">
        <f>IF(F226&lt;&gt;"",1+MAX($A$148:A225),"")</f>
        <v/>
      </c>
      <c r="L226" s="396" t="n"/>
      <c r="M226" s="396" t="n"/>
    </row>
    <row r="227">
      <c r="A227" s="1">
        <f>IF(F227&lt;&gt;"",1+MAX($A$148:A226),"")</f>
        <v/>
      </c>
      <c r="L227" s="396" t="n"/>
      <c r="M227" s="396" t="n"/>
    </row>
    <row r="228">
      <c r="A228" s="1">
        <f>IF(F228&lt;&gt;"",1+MAX($A$148:A227),"")</f>
        <v/>
      </c>
      <c r="L228" s="396" t="n"/>
      <c r="M228" s="396" t="n"/>
    </row>
    <row r="229">
      <c r="A229" s="1">
        <f>IF(F229&lt;&gt;"",1+MAX($A$148:A228),"")</f>
        <v/>
      </c>
      <c r="L229" s="396" t="n"/>
      <c r="M229" s="396" t="n"/>
    </row>
    <row r="230">
      <c r="A230" s="1">
        <f>IF(F230&lt;&gt;"",1+MAX($A$148:A229),"")</f>
        <v/>
      </c>
      <c r="L230" s="396" t="n"/>
      <c r="M230" s="396" t="n"/>
    </row>
    <row r="231">
      <c r="A231" s="1">
        <f>IF(F231&lt;&gt;"",1+MAX($A$148:A230),"")</f>
        <v/>
      </c>
      <c r="L231" s="396" t="n"/>
      <c r="M231" s="396" t="n"/>
    </row>
    <row r="232">
      <c r="A232" s="1">
        <f>IF(F232&lt;&gt;"",1+MAX($A$148:A231),"")</f>
        <v/>
      </c>
      <c r="L232" s="396" t="n"/>
      <c r="M232" s="396" t="n"/>
    </row>
    <row r="233">
      <c r="A233" s="1">
        <f>IF(F233&lt;&gt;"",1+MAX($A$148:A232),"")</f>
        <v/>
      </c>
      <c r="L233" s="396" t="n"/>
      <c r="M233" s="396" t="n"/>
    </row>
    <row r="234">
      <c r="A234" s="1">
        <f>IF(F234&lt;&gt;"",1+MAX($A$148:A233),"")</f>
        <v/>
      </c>
      <c r="L234" s="396" t="n"/>
      <c r="M234" s="396" t="n"/>
    </row>
    <row r="235">
      <c r="A235" s="1">
        <f>IF(F235&lt;&gt;"",1+MAX($A$148:A234),"")</f>
        <v/>
      </c>
      <c r="L235" s="396" t="n"/>
      <c r="M235" s="396" t="n"/>
    </row>
    <row r="236">
      <c r="A236" s="1">
        <f>IF(F236&lt;&gt;"",1+MAX($A$148:A235),"")</f>
        <v/>
      </c>
      <c r="L236" s="396" t="n"/>
      <c r="M236" s="396" t="n"/>
    </row>
    <row r="237">
      <c r="A237" s="1">
        <f>IF(F237&lt;&gt;"",1+MAX($A$148:A236),"")</f>
        <v/>
      </c>
      <c r="L237" s="396" t="n"/>
      <c r="M237" s="396" t="n"/>
    </row>
    <row r="238">
      <c r="A238" s="1">
        <f>IF(F238&lt;&gt;"",1+MAX($A$148:A237),"")</f>
        <v/>
      </c>
      <c r="L238" s="396" t="n"/>
      <c r="M238" s="396" t="n"/>
    </row>
    <row r="239">
      <c r="A239" s="1">
        <f>IF(F239&lt;&gt;"",1+MAX($A$148:A238),"")</f>
        <v/>
      </c>
      <c r="L239" s="396" t="n"/>
      <c r="M239" s="396" t="n"/>
    </row>
    <row r="240">
      <c r="A240" s="1">
        <f>IF(F240&lt;&gt;"",1+MAX($A$148:A239),"")</f>
        <v/>
      </c>
      <c r="L240" s="396" t="n"/>
      <c r="M240" s="396" t="n"/>
    </row>
    <row r="241">
      <c r="A241" s="1">
        <f>IF(F241&lt;&gt;"",1+MAX($A$148:A240),"")</f>
        <v/>
      </c>
      <c r="L241" s="396" t="n"/>
      <c r="M241" s="396" t="n"/>
    </row>
    <row r="242">
      <c r="A242" s="1">
        <f>IF(F242&lt;&gt;"",1+MAX($A$148:A241),"")</f>
        <v/>
      </c>
      <c r="L242" s="396" t="n"/>
      <c r="M242" s="396" t="n"/>
    </row>
    <row r="243">
      <c r="A243" s="1">
        <f>IF(F243&lt;&gt;"",1+MAX($A$148:A242),"")</f>
        <v/>
      </c>
      <c r="L243" s="396" t="n"/>
      <c r="M243" s="396" t="n"/>
    </row>
    <row r="244">
      <c r="A244" s="1">
        <f>IF(F244&lt;&gt;"",1+MAX($A$148:A243),"")</f>
        <v/>
      </c>
      <c r="L244" s="396" t="n"/>
      <c r="M244" s="396" t="n"/>
    </row>
    <row r="245">
      <c r="A245" s="1">
        <f>IF(F245&lt;&gt;"",1+MAX($A$148:A244),"")</f>
        <v/>
      </c>
      <c r="L245" s="396" t="n"/>
      <c r="M245" s="396" t="n"/>
    </row>
    <row r="246">
      <c r="A246" s="1">
        <f>IF(F246&lt;&gt;"",1+MAX($A$148:A245),"")</f>
        <v/>
      </c>
      <c r="L246" s="396" t="n"/>
      <c r="M246" s="396" t="n"/>
    </row>
    <row r="247">
      <c r="A247" s="1">
        <f>IF(F247&lt;&gt;"",1+MAX($A$148:A246),"")</f>
        <v/>
      </c>
      <c r="L247" s="396" t="n"/>
      <c r="M247" s="396" t="n"/>
    </row>
    <row r="248">
      <c r="A248" s="1">
        <f>IF(F248&lt;&gt;"",1+MAX($A$148:A247),"")</f>
        <v/>
      </c>
      <c r="L248" s="396" t="n"/>
      <c r="M248" s="396" t="n"/>
    </row>
    <row r="249">
      <c r="A249" s="1">
        <f>IF(F249&lt;&gt;"",1+MAX($A$148:A248),"")</f>
        <v/>
      </c>
      <c r="L249" s="396" t="n"/>
      <c r="M249" s="396" t="n"/>
    </row>
    <row r="250">
      <c r="A250" s="1">
        <f>IF(F250&lt;&gt;"",1+MAX($A$148:A249),"")</f>
        <v/>
      </c>
      <c r="L250" s="396" t="n"/>
      <c r="M250" s="396" t="n"/>
    </row>
    <row r="251">
      <c r="A251" s="1">
        <f>IF(F251&lt;&gt;"",1+MAX($A$148:A250),"")</f>
        <v/>
      </c>
      <c r="L251" s="396" t="n"/>
      <c r="M251" s="396" t="n"/>
    </row>
    <row r="252">
      <c r="A252" s="1">
        <f>IF(F252&lt;&gt;"",1+MAX($A$148:A251),"")</f>
        <v/>
      </c>
      <c r="L252" s="396" t="n"/>
      <c r="M252" s="396" t="n"/>
    </row>
    <row r="253">
      <c r="A253" s="1">
        <f>IF(F253&lt;&gt;"",1+MAX($A$148:A252),"")</f>
        <v/>
      </c>
      <c r="L253" s="396" t="n"/>
      <c r="M253" s="396" t="n"/>
    </row>
    <row r="254">
      <c r="A254" s="1">
        <f>IF(F254&lt;&gt;"",1+MAX($A$148:A253),"")</f>
        <v/>
      </c>
      <c r="L254" s="396" t="n"/>
      <c r="M254" s="396" t="n"/>
    </row>
    <row r="255">
      <c r="A255" s="1">
        <f>IF(F255&lt;&gt;"",1+MAX($A$148:A254),"")</f>
        <v/>
      </c>
      <c r="L255" s="396" t="n"/>
      <c r="M255" s="396" t="n"/>
    </row>
    <row r="256">
      <c r="A256" s="1">
        <f>IF(F256&lt;&gt;"",1+MAX($A$148:A255),"")</f>
        <v/>
      </c>
      <c r="L256" s="396" t="n"/>
      <c r="M256" s="396" t="n"/>
    </row>
    <row r="257">
      <c r="A257" s="1">
        <f>IF(F257&lt;&gt;"",1+MAX($A$148:A256),"")</f>
        <v/>
      </c>
      <c r="L257" s="396" t="n"/>
      <c r="M257" s="396" t="n"/>
    </row>
    <row r="258">
      <c r="A258" s="1">
        <f>IF(F258&lt;&gt;"",1+MAX($A$148:A257),"")</f>
        <v/>
      </c>
      <c r="L258" s="396" t="n"/>
      <c r="M258" s="396" t="n"/>
    </row>
    <row r="259">
      <c r="A259" s="1">
        <f>IF(F259&lt;&gt;"",1+MAX($A$148:A258),"")</f>
        <v/>
      </c>
      <c r="L259" s="396" t="n"/>
      <c r="M259" s="396" t="n"/>
    </row>
    <row r="260">
      <c r="A260" s="1">
        <f>IF(F260&lt;&gt;"",1+MAX($A$148:A259),"")</f>
        <v/>
      </c>
      <c r="L260" s="396" t="n"/>
      <c r="M260" s="396" t="n"/>
    </row>
    <row r="261">
      <c r="A261" s="1">
        <f>IF(F261&lt;&gt;"",1+MAX($A$148:A260),"")</f>
        <v/>
      </c>
      <c r="L261" s="396" t="n"/>
      <c r="M261" s="396" t="n"/>
    </row>
    <row r="262">
      <c r="A262" s="1">
        <f>IF(F262&lt;&gt;"",1+MAX($A$148:A261),"")</f>
        <v/>
      </c>
      <c r="L262" s="396" t="n"/>
      <c r="M262" s="396" t="n"/>
    </row>
    <row r="263">
      <c r="A263" s="1">
        <f>IF(F263&lt;&gt;"",1+MAX($A$148:A262),"")</f>
        <v/>
      </c>
      <c r="L263" s="396" t="n"/>
      <c r="M263" s="396" t="n"/>
    </row>
    <row r="264">
      <c r="A264" s="1">
        <f>IF(F264&lt;&gt;"",1+MAX($A$148:A263),"")</f>
        <v/>
      </c>
      <c r="L264" s="396" t="n"/>
      <c r="M264" s="396" t="n"/>
    </row>
    <row r="265">
      <c r="A265" s="1">
        <f>IF(F265&lt;&gt;"",1+MAX($A$148:A264),"")</f>
        <v/>
      </c>
      <c r="L265" s="396" t="n"/>
      <c r="M265" s="396" t="n"/>
    </row>
    <row r="266">
      <c r="A266" s="1">
        <f>IF(F266&lt;&gt;"",1+MAX($A$148:A265),"")</f>
        <v/>
      </c>
      <c r="L266" s="396" t="n"/>
      <c r="M266" s="396" t="n"/>
    </row>
    <row r="267">
      <c r="A267" s="1">
        <f>IF(F267&lt;&gt;"",1+MAX($A$148:A266),"")</f>
        <v/>
      </c>
      <c r="L267" s="396" t="n"/>
      <c r="M267" s="396" t="n"/>
    </row>
    <row r="268">
      <c r="A268" s="1">
        <f>IF(F268&lt;&gt;"",1+MAX($A$148:A267),"")</f>
        <v/>
      </c>
      <c r="L268" s="396" t="n"/>
      <c r="M268" s="396" t="n"/>
    </row>
    <row r="269">
      <c r="A269" s="1">
        <f>IF(F269&lt;&gt;"",1+MAX($A$148:A268),"")</f>
        <v/>
      </c>
      <c r="L269" s="396" t="n"/>
      <c r="M269" s="396" t="n"/>
    </row>
    <row r="270">
      <c r="A270" s="1">
        <f>IF(F270&lt;&gt;"",1+MAX($A$148:A269),"")</f>
        <v/>
      </c>
      <c r="L270" s="396" t="n"/>
      <c r="M270" s="396" t="n"/>
    </row>
    <row r="271">
      <c r="A271" s="1">
        <f>IF(F271&lt;&gt;"",1+MAX($A$148:A270),"")</f>
        <v/>
      </c>
      <c r="L271" s="396" t="n"/>
      <c r="M271" s="396" t="n"/>
    </row>
    <row r="272">
      <c r="A272" s="1">
        <f>IF(F272&lt;&gt;"",1+MAX($A$148:A271),"")</f>
        <v/>
      </c>
      <c r="L272" s="396" t="n"/>
      <c r="M272" s="396" t="n"/>
    </row>
    <row r="273">
      <c r="A273" s="1">
        <f>IF(F273&lt;&gt;"",1+MAX($A$148:A272),"")</f>
        <v/>
      </c>
      <c r="L273" s="396" t="n"/>
      <c r="M273" s="396" t="n"/>
    </row>
    <row r="274">
      <c r="A274" s="1">
        <f>IF(F274&lt;&gt;"",1+MAX($A$148:A273),"")</f>
        <v/>
      </c>
      <c r="L274" s="396" t="n"/>
      <c r="M274" s="396" t="n"/>
    </row>
    <row r="275">
      <c r="A275" s="1">
        <f>IF(F275&lt;&gt;"",1+MAX($A$148:A274),"")</f>
        <v/>
      </c>
      <c r="L275" s="396" t="n"/>
      <c r="M275" s="396" t="n"/>
    </row>
    <row r="276">
      <c r="A276" s="1">
        <f>IF(F276&lt;&gt;"",1+MAX($A$148:A275),"")</f>
        <v/>
      </c>
      <c r="L276" s="396" t="n"/>
      <c r="M276" s="396" t="n"/>
    </row>
    <row r="277">
      <c r="A277" s="1">
        <f>IF(F277&lt;&gt;"",1+MAX($A$148:A276),"")</f>
        <v/>
      </c>
      <c r="L277" s="396" t="n"/>
      <c r="M277" s="396" t="n"/>
    </row>
    <row r="278">
      <c r="A278" s="1">
        <f>IF(F278&lt;&gt;"",1+MAX($A$148:A277),"")</f>
        <v/>
      </c>
      <c r="L278" s="396" t="n"/>
      <c r="M278" s="396" t="n"/>
    </row>
    <row r="279">
      <c r="A279" s="1">
        <f>IF(F279&lt;&gt;"",1+MAX($A$148:A278),"")</f>
        <v/>
      </c>
      <c r="L279" s="396" t="n"/>
      <c r="M279" s="396" t="n"/>
    </row>
    <row r="280">
      <c r="A280" s="1">
        <f>IF(F280&lt;&gt;"",1+MAX($A$148:A279),"")</f>
        <v/>
      </c>
      <c r="L280" s="396" t="n"/>
      <c r="M280" s="396" t="n"/>
    </row>
    <row r="281">
      <c r="A281" s="1">
        <f>IF(F281&lt;&gt;"",1+MAX($A$148:A280),"")</f>
        <v/>
      </c>
      <c r="L281" s="396" t="n"/>
      <c r="M281" s="396" t="n"/>
    </row>
    <row r="282">
      <c r="A282" s="1">
        <f>IF(F282&lt;&gt;"",1+MAX($A$148:A281),"")</f>
        <v/>
      </c>
      <c r="L282" s="396" t="n"/>
      <c r="M282" s="396" t="n"/>
    </row>
    <row r="283">
      <c r="A283" s="1">
        <f>IF(F283&lt;&gt;"",1+MAX($A$148:A282),"")</f>
        <v/>
      </c>
      <c r="L283" s="396" t="n"/>
      <c r="M283" s="396" t="n"/>
    </row>
    <row r="284">
      <c r="A284" s="1">
        <f>IF(F284&lt;&gt;"",1+MAX($A$148:A283),"")</f>
        <v/>
      </c>
      <c r="L284" s="396" t="n"/>
      <c r="M284" s="396" t="n"/>
    </row>
    <row r="285">
      <c r="A285" s="1">
        <f>IF(F285&lt;&gt;"",1+MAX($A$148:A284),"")</f>
        <v/>
      </c>
      <c r="L285" s="396" t="n"/>
      <c r="M285" s="396" t="n"/>
    </row>
    <row r="286">
      <c r="A286" s="1">
        <f>IF(F286&lt;&gt;"",1+MAX($A$148:A285),"")</f>
        <v/>
      </c>
      <c r="L286" s="396" t="n"/>
      <c r="M286" s="396" t="n"/>
    </row>
    <row r="287">
      <c r="A287" s="1">
        <f>IF(F287&lt;&gt;"",1+MAX($A$148:A286),"")</f>
        <v/>
      </c>
      <c r="L287" s="396" t="n"/>
      <c r="M287" s="396" t="n"/>
    </row>
    <row r="288">
      <c r="A288" s="1">
        <f>IF(F288&lt;&gt;"",1+MAX($A$148:A287),"")</f>
        <v/>
      </c>
      <c r="L288" s="396" t="n"/>
      <c r="M288" s="396" t="n"/>
    </row>
    <row r="289">
      <c r="A289" s="1">
        <f>IF(F289&lt;&gt;"",1+MAX($A$148:A288),"")</f>
        <v/>
      </c>
      <c r="L289" s="396" t="n"/>
      <c r="M289" s="396" t="n"/>
    </row>
    <row r="290">
      <c r="A290" s="1">
        <f>IF(F290&lt;&gt;"",1+MAX($A$148:A289),"")</f>
        <v/>
      </c>
      <c r="L290" s="396" t="n"/>
      <c r="M290" s="396" t="n"/>
    </row>
    <row r="291">
      <c r="A291" s="1">
        <f>IF(F291&lt;&gt;"",1+MAX($A$148:A290),"")</f>
        <v/>
      </c>
      <c r="L291" s="396" t="n"/>
      <c r="M291" s="396" t="n"/>
    </row>
    <row r="292">
      <c r="A292" s="1">
        <f>IF(F292&lt;&gt;"",1+MAX($A$148:A291),"")</f>
        <v/>
      </c>
      <c r="L292" s="396" t="n"/>
      <c r="M292" s="396" t="n"/>
    </row>
    <row r="293">
      <c r="A293" s="1">
        <f>IF(F293&lt;&gt;"",1+MAX($A$148:A292),"")</f>
        <v/>
      </c>
      <c r="L293" s="396" t="n"/>
      <c r="M293" s="396" t="n"/>
    </row>
    <row r="294">
      <c r="A294" s="1">
        <f>IF(F294&lt;&gt;"",1+MAX($A$148:A293),"")</f>
        <v/>
      </c>
      <c r="L294" s="396" t="n"/>
      <c r="M294" s="396" t="n"/>
    </row>
    <row r="295">
      <c r="A295" s="1">
        <f>IF(F295&lt;&gt;"",1+MAX($A$148:A294),"")</f>
        <v/>
      </c>
      <c r="L295" s="396" t="n"/>
      <c r="M295" s="396" t="n"/>
    </row>
    <row r="296">
      <c r="A296" s="1">
        <f>IF(F296&lt;&gt;"",1+MAX($A$148:A295),"")</f>
        <v/>
      </c>
      <c r="L296" s="396" t="n"/>
      <c r="M296" s="396" t="n"/>
    </row>
    <row r="297">
      <c r="A297" s="1">
        <f>IF(F297&lt;&gt;"",1+MAX($A$148:A296),"")</f>
        <v/>
      </c>
      <c r="L297" s="396" t="n"/>
      <c r="M297" s="396" t="n"/>
    </row>
    <row r="298">
      <c r="A298" s="1">
        <f>IF(F298&lt;&gt;"",1+MAX($A$148:A297),"")</f>
        <v/>
      </c>
      <c r="L298" s="396" t="n"/>
      <c r="M298" s="396" t="n"/>
    </row>
    <row r="299">
      <c r="A299" s="1">
        <f>IF(F299&lt;&gt;"",1+MAX($A$148:A298),"")</f>
        <v/>
      </c>
      <c r="L299" s="396" t="n"/>
      <c r="M299" s="396" t="n"/>
    </row>
    <row r="300">
      <c r="A300" s="1">
        <f>IF(F300&lt;&gt;"",1+MAX($A$148:A299),"")</f>
        <v/>
      </c>
      <c r="L300" s="396" t="n"/>
      <c r="M300" s="396" t="n"/>
    </row>
    <row r="301">
      <c r="A301" s="1">
        <f>IF(F301&lt;&gt;"",1+MAX($A$148:A300),"")</f>
        <v/>
      </c>
      <c r="L301" s="396" t="n"/>
      <c r="M301" s="396" t="n"/>
    </row>
    <row r="302">
      <c r="A302" s="1">
        <f>IF(F302&lt;&gt;"",1+MAX($A$148:A301),"")</f>
        <v/>
      </c>
      <c r="L302" s="396" t="n"/>
      <c r="M302" s="396" t="n"/>
    </row>
    <row r="303">
      <c r="A303" s="1">
        <f>IF(F303&lt;&gt;"",1+MAX($A$148:A302),"")</f>
        <v/>
      </c>
      <c r="L303" s="396" t="n"/>
      <c r="M303" s="396" t="n"/>
    </row>
    <row r="304">
      <c r="A304" s="1">
        <f>IF(F304&lt;&gt;"",1+MAX($A$148:A303),"")</f>
        <v/>
      </c>
      <c r="L304" s="396" t="n"/>
      <c r="M304" s="396" t="n"/>
    </row>
    <row r="305">
      <c r="A305" s="1">
        <f>IF(F305&lt;&gt;"",1+MAX($A$148:A304),"")</f>
        <v/>
      </c>
      <c r="L305" s="396" t="n"/>
      <c r="M305" s="396" t="n"/>
    </row>
    <row r="306">
      <c r="A306" s="1">
        <f>IF(F306&lt;&gt;"",1+MAX($A$148:A305),"")</f>
        <v/>
      </c>
      <c r="L306" s="396" t="n"/>
      <c r="M306" s="396" t="n"/>
    </row>
    <row r="307">
      <c r="A307" s="1">
        <f>IF(F307&lt;&gt;"",1+MAX($A$148:A306),"")</f>
        <v/>
      </c>
      <c r="L307" s="396" t="n"/>
      <c r="M307" s="396" t="n"/>
    </row>
    <row r="308">
      <c r="L308" s="396" t="n"/>
      <c r="M308" s="396" t="n"/>
    </row>
    <row r="309">
      <c r="L309" s="396" t="n"/>
      <c r="M309" s="396" t="n"/>
    </row>
    <row r="310">
      <c r="L310" s="396" t="n"/>
      <c r="M310" s="396" t="n"/>
    </row>
    <row r="311">
      <c r="L311" s="396" t="n"/>
      <c r="M311" s="396" t="n"/>
    </row>
    <row r="312">
      <c r="L312" s="396" t="n"/>
      <c r="M312" s="396" t="n"/>
    </row>
    <row r="313">
      <c r="L313" s="396" t="n"/>
      <c r="M313" s="396" t="n"/>
    </row>
    <row r="314">
      <c r="L314" s="396" t="n"/>
      <c r="M314" s="396" t="n"/>
    </row>
    <row r="315">
      <c r="L315" s="396" t="n"/>
      <c r="M315" s="396" t="n"/>
    </row>
    <row r="316">
      <c r="L316" s="396" t="n"/>
      <c r="M316" s="396" t="n"/>
    </row>
    <row r="317">
      <c r="L317" s="396" t="n"/>
      <c r="M317" s="396" t="n"/>
    </row>
    <row r="318">
      <c r="L318" s="396" t="n"/>
      <c r="M318" s="396" t="n"/>
    </row>
    <row r="319">
      <c r="L319" s="396" t="n"/>
      <c r="M319" s="396" t="n"/>
    </row>
    <row r="320">
      <c r="L320" s="396" t="n"/>
      <c r="M320" s="396" t="n"/>
    </row>
    <row r="321">
      <c r="L321" s="396" t="n"/>
      <c r="M321" s="396" t="n"/>
    </row>
    <row r="322">
      <c r="L322" s="396" t="n"/>
      <c r="M322" s="396" t="n"/>
    </row>
    <row r="323">
      <c r="L323" s="396" t="n"/>
      <c r="M323" s="396" t="n"/>
    </row>
    <row r="324">
      <c r="L324" s="396" t="n"/>
      <c r="M324" s="396" t="n"/>
    </row>
    <row r="325">
      <c r="L325" s="396" t="n"/>
      <c r="M325" s="396" t="n"/>
    </row>
    <row r="326">
      <c r="L326" s="396" t="n"/>
      <c r="M326" s="396" t="n"/>
    </row>
    <row r="327">
      <c r="L327" s="396" t="n"/>
      <c r="M327" s="396" t="n"/>
    </row>
    <row r="328">
      <c r="L328" s="396" t="n"/>
      <c r="M328" s="396" t="n"/>
    </row>
    <row r="329">
      <c r="L329" s="396" t="n"/>
      <c r="M329" s="396" t="n"/>
    </row>
    <row r="330">
      <c r="L330" s="396" t="n"/>
      <c r="M330" s="396" t="n"/>
    </row>
    <row r="331">
      <c r="L331" s="396" t="n"/>
      <c r="M331" s="396" t="n"/>
    </row>
    <row r="332">
      <c r="L332" s="396" t="n"/>
      <c r="M332" s="396" t="n"/>
    </row>
    <row r="333">
      <c r="L333" s="396" t="n"/>
      <c r="M333" s="396" t="n"/>
    </row>
    <row r="334">
      <c r="L334" s="396" t="n"/>
      <c r="M334" s="396" t="n"/>
    </row>
    <row r="335">
      <c r="L335" s="396" t="n"/>
      <c r="M335" s="396" t="n"/>
    </row>
    <row r="336">
      <c r="L336" s="396" t="n"/>
      <c r="M336" s="396" t="n"/>
    </row>
    <row r="337">
      <c r="L337" s="396" t="n"/>
      <c r="M337" s="396" t="n"/>
    </row>
    <row r="338">
      <c r="L338" s="396" t="n"/>
      <c r="M338" s="396" t="n"/>
    </row>
    <row r="339">
      <c r="L339" s="396" t="n"/>
      <c r="M339" s="396" t="n"/>
    </row>
    <row r="340">
      <c r="L340" s="396" t="n"/>
      <c r="M340" s="396" t="n"/>
    </row>
    <row r="341">
      <c r="L341" s="396" t="n"/>
      <c r="M341" s="396" t="n"/>
    </row>
    <row r="342">
      <c r="L342" s="396" t="n"/>
      <c r="M342" s="396" t="n"/>
    </row>
    <row r="343">
      <c r="L343" s="396" t="n"/>
      <c r="M343" s="396" t="n"/>
    </row>
    <row r="344">
      <c r="L344" s="396" t="n"/>
      <c r="M344" s="396" t="n"/>
    </row>
    <row r="345">
      <c r="L345" s="396" t="n"/>
      <c r="M345" s="396" t="n"/>
    </row>
    <row r="346">
      <c r="L346" s="396" t="n"/>
      <c r="M346" s="396" t="n"/>
    </row>
    <row r="347">
      <c r="L347" s="396" t="n"/>
      <c r="M347" s="396" t="n"/>
    </row>
    <row r="348">
      <c r="L348" s="396" t="n"/>
      <c r="M348" s="396" t="n"/>
    </row>
    <row r="349">
      <c r="L349" s="396" t="n"/>
      <c r="M349" s="396" t="n"/>
    </row>
    <row r="350">
      <c r="L350" s="396" t="n"/>
      <c r="M350" s="396" t="n"/>
    </row>
    <row r="351">
      <c r="L351" s="396" t="n"/>
      <c r="M351" s="396" t="n"/>
    </row>
    <row r="352">
      <c r="L352" s="396" t="n"/>
      <c r="M352" s="396" t="n"/>
    </row>
    <row r="353">
      <c r="L353" s="396" t="n"/>
      <c r="M353" s="396" t="n"/>
    </row>
    <row r="354">
      <c r="L354" s="396" t="n"/>
      <c r="M354" s="396" t="n"/>
    </row>
    <row r="355">
      <c r="L355" s="396" t="n"/>
      <c r="M355" s="396" t="n"/>
    </row>
    <row r="356">
      <c r="L356" s="396" t="n"/>
      <c r="M356" s="396" t="n"/>
    </row>
    <row r="357">
      <c r="L357" s="396" t="n"/>
      <c r="M357" s="396" t="n"/>
    </row>
    <row r="358">
      <c r="L358" s="396" t="n"/>
      <c r="M358" s="396" t="n"/>
    </row>
    <row r="359">
      <c r="L359" s="396" t="n"/>
      <c r="M359" s="396" t="n"/>
    </row>
    <row r="360">
      <c r="L360" s="396" t="n"/>
      <c r="M360" s="396" t="n"/>
    </row>
    <row r="361">
      <c r="L361" s="396" t="n"/>
      <c r="M361" s="396" t="n"/>
    </row>
    <row r="362">
      <c r="L362" s="396" t="n"/>
      <c r="M362" s="396" t="n"/>
    </row>
    <row r="363">
      <c r="L363" s="396" t="n"/>
      <c r="M363" s="396" t="n"/>
    </row>
    <row r="364">
      <c r="L364" s="396" t="n"/>
      <c r="M364" s="396" t="n"/>
    </row>
    <row r="365">
      <c r="L365" s="396" t="n"/>
      <c r="M365" s="396" t="n"/>
    </row>
    <row r="366">
      <c r="L366" s="396" t="n"/>
      <c r="M366" s="396" t="n"/>
    </row>
    <row r="367">
      <c r="L367" s="396" t="n"/>
      <c r="M367" s="396" t="n"/>
    </row>
    <row r="368">
      <c r="L368" s="396" t="n"/>
      <c r="M368" s="396" t="n"/>
    </row>
    <row r="369">
      <c r="L369" s="396" t="n"/>
      <c r="M369" s="396" t="n"/>
    </row>
    <row r="370">
      <c r="L370" s="396" t="n"/>
      <c r="M370" s="396" t="n"/>
    </row>
    <row r="371">
      <c r="L371" s="396" t="n"/>
      <c r="M371" s="396" t="n"/>
    </row>
    <row r="372">
      <c r="L372" s="396" t="n"/>
      <c r="M372" s="396" t="n"/>
    </row>
    <row r="373">
      <c r="L373" s="396" t="n"/>
      <c r="M373" s="396" t="n"/>
    </row>
    <row r="374">
      <c r="L374" s="396" t="n"/>
      <c r="M374" s="396" t="n"/>
    </row>
    <row r="375">
      <c r="L375" s="396" t="n"/>
      <c r="M375" s="396" t="n"/>
    </row>
    <row r="376">
      <c r="L376" s="396" t="n"/>
      <c r="M376" s="396" t="n"/>
    </row>
    <row r="377">
      <c r="L377" s="396" t="n"/>
      <c r="M377" s="396" t="n"/>
    </row>
    <row r="378">
      <c r="L378" s="396" t="n"/>
      <c r="M378" s="396" t="n"/>
    </row>
    <row r="379">
      <c r="L379" s="396" t="n"/>
      <c r="M379" s="396" t="n"/>
    </row>
    <row r="380">
      <c r="L380" s="396" t="n"/>
      <c r="M380" s="396" t="n"/>
    </row>
    <row r="381">
      <c r="L381" s="396" t="n"/>
      <c r="M381" s="396" t="n"/>
    </row>
    <row r="382">
      <c r="L382" s="396" t="n"/>
      <c r="M382" s="396" t="n"/>
    </row>
    <row r="383">
      <c r="L383" s="396" t="n"/>
      <c r="M383" s="396" t="n"/>
    </row>
    <row r="384">
      <c r="L384" s="396" t="n"/>
      <c r="M384" s="396" t="n"/>
    </row>
    <row r="385">
      <c r="L385" s="396" t="n"/>
      <c r="M385" s="396" t="n"/>
    </row>
    <row r="386">
      <c r="L386" s="396" t="n"/>
      <c r="M386" s="396" t="n"/>
    </row>
    <row r="387">
      <c r="L387" s="396" t="n"/>
      <c r="M387" s="396" t="n"/>
    </row>
    <row r="388">
      <c r="L388" s="396" t="n"/>
      <c r="M388" s="396" t="n"/>
    </row>
    <row r="389">
      <c r="L389" s="396" t="n"/>
      <c r="M389" s="396" t="n"/>
    </row>
    <row r="390">
      <c r="L390" s="396" t="n"/>
      <c r="M390" s="396" t="n"/>
    </row>
    <row r="391">
      <c r="L391" s="396" t="n"/>
      <c r="M391" s="396" t="n"/>
    </row>
    <row r="392">
      <c r="L392" s="396" t="n"/>
      <c r="M392" s="396" t="n"/>
    </row>
    <row r="393">
      <c r="L393" s="396" t="n"/>
      <c r="M393" s="396" t="n"/>
    </row>
    <row r="394">
      <c r="L394" s="396" t="n"/>
      <c r="M394" s="396" t="n"/>
    </row>
    <row r="395">
      <c r="L395" s="396" t="n"/>
      <c r="M395" s="396" t="n"/>
    </row>
    <row r="396">
      <c r="L396" s="396" t="n"/>
      <c r="M396" s="396" t="n"/>
    </row>
    <row r="397">
      <c r="L397" s="396" t="n"/>
      <c r="M397" s="396" t="n"/>
    </row>
    <row r="398">
      <c r="L398" s="396" t="n"/>
      <c r="M398" s="396" t="n"/>
    </row>
    <row r="399">
      <c r="L399" s="396" t="n"/>
      <c r="M399" s="396" t="n"/>
    </row>
    <row r="400">
      <c r="L400" s="396" t="n"/>
      <c r="M400" s="396" t="n"/>
    </row>
    <row r="401">
      <c r="L401" s="396" t="n"/>
      <c r="M401" s="396" t="n"/>
    </row>
    <row r="402">
      <c r="L402" s="396" t="n"/>
      <c r="M402" s="396" t="n"/>
    </row>
    <row r="403">
      <c r="L403" s="396" t="n"/>
      <c r="M403" s="396" t="n"/>
    </row>
    <row r="404">
      <c r="L404" s="396" t="n"/>
      <c r="M404" s="396" t="n"/>
    </row>
    <row r="405">
      <c r="L405" s="396" t="n"/>
      <c r="M405" s="396" t="n"/>
    </row>
    <row r="406">
      <c r="L406" s="396" t="n"/>
      <c r="M406" s="396" t="n"/>
    </row>
    <row r="407">
      <c r="L407" s="396" t="n"/>
      <c r="M407" s="396" t="n"/>
    </row>
    <row r="408">
      <c r="L408" s="396" t="n"/>
      <c r="M408" s="396" t="n"/>
    </row>
    <row r="409">
      <c r="L409" s="396" t="n"/>
      <c r="M409" s="396" t="n"/>
    </row>
    <row r="410">
      <c r="L410" s="396" t="n"/>
      <c r="M410" s="396" t="n"/>
    </row>
    <row r="411">
      <c r="L411" s="396" t="n"/>
      <c r="M411" s="396" t="n"/>
    </row>
    <row r="412">
      <c r="L412" s="396" t="n"/>
      <c r="M412" s="396" t="n"/>
    </row>
    <row r="413">
      <c r="L413" s="396" t="n"/>
      <c r="M413" s="396" t="n"/>
    </row>
    <row r="414">
      <c r="L414" s="396" t="n"/>
      <c r="M414" s="396" t="n"/>
    </row>
    <row r="415">
      <c r="L415" s="396" t="n"/>
      <c r="M415" s="396" t="n"/>
    </row>
    <row r="416">
      <c r="L416" s="396" t="n"/>
      <c r="M416" s="396" t="n"/>
    </row>
    <row r="417">
      <c r="L417" s="396" t="n"/>
      <c r="M417" s="396" t="n"/>
    </row>
    <row r="418">
      <c r="L418" s="396" t="n"/>
      <c r="M418" s="396" t="n"/>
    </row>
    <row r="419">
      <c r="L419" s="396" t="n"/>
      <c r="M419" s="396" t="n"/>
    </row>
    <row r="420">
      <c r="L420" s="396" t="n"/>
      <c r="M420" s="396" t="n"/>
    </row>
    <row r="421">
      <c r="L421" s="396" t="n"/>
      <c r="M421" s="396" t="n"/>
    </row>
    <row r="422">
      <c r="L422" s="396" t="n"/>
      <c r="M422" s="396" t="n"/>
    </row>
    <row r="423">
      <c r="L423" s="396" t="n"/>
      <c r="M423" s="396" t="n"/>
    </row>
    <row r="424">
      <c r="L424" s="396" t="n"/>
      <c r="M424" s="396" t="n"/>
    </row>
    <row r="425">
      <c r="L425" s="396" t="n"/>
      <c r="M425" s="396" t="n"/>
    </row>
    <row r="426">
      <c r="L426" s="396" t="n"/>
      <c r="M426" s="396" t="n"/>
    </row>
    <row r="427">
      <c r="L427" s="396" t="n"/>
      <c r="M427" s="396" t="n"/>
    </row>
    <row r="428">
      <c r="L428" s="396" t="n"/>
      <c r="M428" s="396" t="n"/>
    </row>
    <row r="429">
      <c r="L429" s="396" t="n"/>
      <c r="M429" s="396" t="n"/>
    </row>
    <row r="430">
      <c r="L430" s="396" t="n"/>
      <c r="M430" s="396" t="n"/>
    </row>
    <row r="431">
      <c r="L431" s="396" t="n"/>
      <c r="M431" s="396" t="n"/>
    </row>
    <row r="432">
      <c r="L432" s="396" t="n"/>
      <c r="M432" s="396" t="n"/>
    </row>
    <row r="433">
      <c r="L433" s="396" t="n"/>
      <c r="M433" s="396" t="n"/>
    </row>
    <row r="434">
      <c r="L434" s="396" t="n"/>
      <c r="M434" s="396" t="n"/>
    </row>
    <row r="435">
      <c r="L435" s="396" t="n"/>
      <c r="M435" s="396" t="n"/>
    </row>
    <row r="436">
      <c r="L436" s="396" t="n"/>
      <c r="M436" s="396" t="n"/>
    </row>
    <row r="437">
      <c r="L437" s="396" t="n"/>
      <c r="M437" s="396" t="n"/>
    </row>
    <row r="438">
      <c r="L438" s="396" t="n"/>
      <c r="M438" s="396" t="n"/>
    </row>
    <row r="439">
      <c r="L439" s="396" t="n"/>
      <c r="M439" s="396" t="n"/>
    </row>
    <row r="440">
      <c r="L440" s="396" t="n"/>
      <c r="M440" s="396" t="n"/>
    </row>
    <row r="441">
      <c r="L441" s="396" t="n"/>
      <c r="M441" s="396" t="n"/>
    </row>
    <row r="442">
      <c r="L442" s="396" t="n"/>
      <c r="M442" s="396" t="n"/>
    </row>
    <row r="443">
      <c r="L443" s="396" t="n"/>
      <c r="M443" s="396" t="n"/>
    </row>
    <row r="444">
      <c r="L444" s="396" t="n"/>
      <c r="M444" s="396" t="n"/>
    </row>
    <row r="445">
      <c r="L445" s="396" t="n"/>
      <c r="M445" s="396" t="n"/>
    </row>
    <row r="446">
      <c r="L446" s="396" t="n"/>
      <c r="M446" s="396" t="n"/>
    </row>
    <row r="447">
      <c r="L447" s="396" t="n"/>
      <c r="M447" s="396" t="n"/>
    </row>
    <row r="448">
      <c r="L448" s="396" t="n"/>
      <c r="M448" s="396" t="n"/>
    </row>
    <row r="449">
      <c r="L449" s="396" t="n"/>
      <c r="M449" s="396" t="n"/>
    </row>
    <row r="450">
      <c r="L450" s="396" t="n"/>
      <c r="M450" s="396" t="n"/>
    </row>
    <row r="451">
      <c r="L451" s="396" t="n"/>
      <c r="M451" s="396" t="n"/>
    </row>
    <row r="452">
      <c r="L452" s="396" t="n"/>
      <c r="M452" s="396" t="n"/>
    </row>
    <row r="453">
      <c r="L453" s="396" t="n"/>
      <c r="M453" s="396" t="n"/>
    </row>
    <row r="454">
      <c r="L454" s="396" t="n"/>
      <c r="M454" s="396" t="n"/>
    </row>
    <row r="455">
      <c r="L455" s="396" t="n"/>
      <c r="M455" s="396" t="n"/>
    </row>
    <row r="456">
      <c r="L456" s="396" t="n"/>
      <c r="M456" s="396" t="n"/>
    </row>
    <row r="457">
      <c r="L457" s="396" t="n"/>
      <c r="M457" s="396" t="n"/>
    </row>
    <row r="458">
      <c r="L458" s="396" t="n"/>
      <c r="M458" s="396" t="n"/>
    </row>
    <row r="459">
      <c r="L459" s="396" t="n"/>
      <c r="M459" s="396" t="n"/>
    </row>
    <row r="460">
      <c r="L460" s="396" t="n"/>
      <c r="M460" s="396" t="n"/>
    </row>
    <row r="461">
      <c r="L461" s="396" t="n"/>
      <c r="M461" s="396" t="n"/>
    </row>
    <row r="462">
      <c r="L462" s="396" t="n"/>
      <c r="M462" s="396" t="n"/>
    </row>
    <row r="463">
      <c r="L463" s="396" t="n"/>
      <c r="M463" s="396" t="n"/>
    </row>
    <row r="464">
      <c r="L464" s="396" t="n"/>
      <c r="M464" s="396" t="n"/>
    </row>
    <row r="465">
      <c r="L465" s="396" t="n"/>
      <c r="M465" s="396" t="n"/>
    </row>
    <row r="466">
      <c r="L466" s="396" t="n"/>
      <c r="M466" s="396" t="n"/>
    </row>
    <row r="467">
      <c r="L467" s="396" t="n"/>
      <c r="M467" s="396" t="n"/>
    </row>
    <row r="468">
      <c r="L468" s="396" t="n"/>
      <c r="M468" s="396" t="n"/>
    </row>
    <row r="469">
      <c r="L469" s="396" t="n"/>
      <c r="M469" s="396" t="n"/>
    </row>
    <row r="470">
      <c r="L470" s="396" t="n"/>
      <c r="M470" s="396" t="n"/>
    </row>
    <row r="471">
      <c r="L471" s="396" t="n"/>
      <c r="M471" s="396" t="n"/>
    </row>
    <row r="472">
      <c r="L472" s="396" t="n"/>
      <c r="M472" s="396" t="n"/>
    </row>
    <row r="473">
      <c r="L473" s="396" t="n"/>
      <c r="M473" s="396" t="n"/>
    </row>
    <row r="474">
      <c r="L474" s="396" t="n"/>
      <c r="M474" s="396" t="n"/>
    </row>
    <row r="475">
      <c r="L475" s="396" t="n"/>
      <c r="M475" s="396" t="n"/>
    </row>
    <row r="476">
      <c r="L476" s="396" t="n"/>
      <c r="M476" s="396" t="n"/>
    </row>
    <row r="477">
      <c r="L477" s="396" t="n"/>
      <c r="M477" s="396" t="n"/>
    </row>
    <row r="478">
      <c r="L478" s="396" t="n"/>
      <c r="M478" s="396" t="n"/>
    </row>
    <row r="479">
      <c r="L479" s="396" t="n"/>
      <c r="M479" s="396" t="n"/>
    </row>
    <row r="480">
      <c r="L480" s="396" t="n"/>
      <c r="M480" s="396" t="n"/>
    </row>
    <row r="481">
      <c r="L481" s="396" t="n"/>
      <c r="M481" s="396" t="n"/>
    </row>
    <row r="482">
      <c r="L482" s="396" t="n"/>
      <c r="M482" s="396" t="n"/>
    </row>
    <row r="483">
      <c r="L483" s="396" t="n"/>
      <c r="M483" s="396" t="n"/>
    </row>
    <row r="484">
      <c r="L484" s="396" t="n"/>
      <c r="M484" s="396" t="n"/>
    </row>
    <row r="485">
      <c r="L485" s="396" t="n"/>
      <c r="M485" s="396" t="n"/>
    </row>
    <row r="486">
      <c r="L486" s="396" t="n"/>
      <c r="M486" s="396" t="n"/>
    </row>
    <row r="487">
      <c r="L487" s="396" t="n"/>
      <c r="M487" s="396" t="n"/>
    </row>
    <row r="488">
      <c r="L488" s="396" t="n"/>
      <c r="M488" s="396" t="n"/>
    </row>
    <row r="489">
      <c r="L489" s="396" t="n"/>
      <c r="M489" s="396" t="n"/>
    </row>
    <row r="490">
      <c r="L490" s="396" t="n"/>
      <c r="M490" s="396" t="n"/>
    </row>
    <row r="491">
      <c r="L491" s="396" t="n"/>
      <c r="M491" s="396" t="n"/>
    </row>
    <row r="492">
      <c r="L492" s="396" t="n"/>
      <c r="M492" s="396" t="n"/>
    </row>
    <row r="493">
      <c r="L493" s="396" t="n"/>
      <c r="M493" s="396" t="n"/>
    </row>
    <row r="494">
      <c r="L494" s="396" t="n"/>
      <c r="M494" s="396" t="n"/>
    </row>
  </sheetData>
  <mergeCells count="24">
    <mergeCell ref="J144:K144"/>
    <mergeCell ref="A2:B3"/>
    <mergeCell ref="I2:J2"/>
    <mergeCell ref="J141:N141"/>
    <mergeCell ref="A139:C139"/>
    <mergeCell ref="J139:M139"/>
    <mergeCell ref="A1:N1"/>
    <mergeCell ref="B26:B59"/>
    <mergeCell ref="B65:B137"/>
    <mergeCell ref="D2:E2"/>
    <mergeCell ref="K3:N3"/>
    <mergeCell ref="A141:C141"/>
    <mergeCell ref="A140:C140"/>
    <mergeCell ref="C2:C3"/>
    <mergeCell ref="A24:M24"/>
    <mergeCell ref="I3:J3"/>
    <mergeCell ref="J146:M146"/>
    <mergeCell ref="A7:M7"/>
    <mergeCell ref="J143:K143"/>
    <mergeCell ref="A142:C142"/>
    <mergeCell ref="J142:K142"/>
    <mergeCell ref="J147:M147"/>
    <mergeCell ref="K2:N2"/>
    <mergeCell ref="J145:K145"/>
  </mergeCells>
  <pageMargins left="0.7" right="0.7" top="0.75" bottom="0.75" header="0.3" footer="0.3"/>
  <pageSetup orientation="portrait" scale="31" fitToHeight="0"/>
  <headerFooter>
    <oddHeader>&amp;CBuildexa Estimate  |  info@buildexaestimate.com  |  +1 (904) 331 5370  |  buildexaestimate.com</oddHeader>
    <oddFooter/>
    <evenHeader>&amp;CBuildexa Estimate  |  info@buildexaestimate.com  |  +1 (904) 331 5370  |  buildexaestimate.com</evenHeader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Buildexa Estimate</dc:creator>
  <dc:title xmlns:dc="http://purl.org/dc/elements/1.1/">Hotel Finishes Estimate</dc:title>
  <dcterms:created xmlns:dcterms="http://purl.org/dc/terms/" xmlns:xsi="http://www.w3.org/2001/XMLSchema-instance" xsi:type="dcterms:W3CDTF">2018-05-17T19:16:00Z</dcterms:created>
  <dcterms:modified xmlns:dcterms="http://purl.org/dc/terms/" xmlns:xsi="http://www.w3.org/2001/XMLSchema-instance" xsi:type="dcterms:W3CDTF">2026-07-07T04:57:27Z</dcterms:modified>
  <cp:lastModifiedBy>sohaib Khan</cp:lastModifiedBy>
  <cp:lastPrinted>2020-09-10T21:20:00Z</cp:lastPrinted>
</cp:coreProperties>
</file>

<file path=docProps/custom.xml><?xml version="1.0" encoding="utf-8"?>
<Properties xmlns="http://schemas.openxmlformats.org/officeDocument/2006/custom-properties">
  <property name="PS9Connected" fmtid="{D5CDD505-2E9C-101B-9397-08002B2CF9AE}" pid="2">
    <vt:bool xmlns:vt="http://schemas.openxmlformats.org/officeDocument/2006/docPropsVTypes">1</vt:bool>
  </property>
  <property name="ICV" fmtid="{D5CDD505-2E9C-101B-9397-08002B2CF9AE}" pid="3">
    <vt:lpwstr xmlns:vt="http://schemas.openxmlformats.org/officeDocument/2006/docPropsVTypes">0405DEA18B68449D8537BD939DD57EFC</vt:lpwstr>
  </property>
  <property name="KSOProductBuildVer" fmtid="{D5CDD505-2E9C-101B-9397-08002B2CF9AE}" pid="4">
    <vt:lpwstr xmlns:vt="http://schemas.openxmlformats.org/officeDocument/2006/docPropsVTypes">1033-11.2.0.10443</vt:lpwstr>
  </property>
  <property name="PlanSwiftJobName" fmtid="{D5CDD505-2E9C-101B-9397-08002B2CF9AE}" pid="5">
    <vt:lpwstr xmlns:vt="http://schemas.openxmlformats.org/officeDocument/2006/docPropsVTypes"/>
  </property>
  <property name="PlanSwiftJobGuid" fmtid="{D5CDD505-2E9C-101B-9397-08002B2CF9AE}" pid="6">
    <vt:lpwstr xmlns:vt="http://schemas.openxmlformats.org/officeDocument/2006/docPropsVTypes"/>
  </property>
  <property name="LinkedDataId" fmtid="{D5CDD505-2E9C-101B-9397-08002B2CF9AE}" pid="7">
    <vt:lpwstr xmlns:vt="http://schemas.openxmlformats.org/officeDocument/2006/docPropsVTypes">{E56E21CC-8AC8-40B9-8E9C-3F5D92640952}</vt:lpwstr>
  </property>
</Properties>
</file>